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ocumenti\tosatto\CAV - passante mestre\2016 APERTE\CAV 09 2016 - POLIZZA RCA - flotta aziendale\"/>
    </mc:Choice>
  </mc:AlternateContent>
  <bookViews>
    <workbookView xWindow="0" yWindow="0" windowWidth="28800" windowHeight="12375"/>
  </bookViews>
  <sheets>
    <sheet name="Lista dei servizi (RC+Ard) - sc" sheetId="45" r:id="rId1"/>
    <sheet name="Foglio1" sheetId="46" r:id="rId2"/>
  </sheets>
  <externalReferences>
    <externalReference r:id="rId3"/>
  </externalReferences>
  <calcPr calcId="152511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45" l="1"/>
  <c r="M7" i="45"/>
  <c r="I13" i="45" l="1"/>
  <c r="H7" i="45"/>
  <c r="I7" i="45" l="1"/>
  <c r="I53" i="45"/>
  <c r="H53" i="45"/>
  <c r="I52" i="45"/>
  <c r="H52" i="45"/>
  <c r="I51" i="45"/>
  <c r="H51" i="45"/>
  <c r="I50" i="45"/>
  <c r="H50" i="45"/>
  <c r="I49" i="45"/>
  <c r="H49" i="45"/>
  <c r="I48" i="45"/>
  <c r="H48" i="45"/>
  <c r="I47" i="45"/>
  <c r="H47" i="45"/>
  <c r="I46" i="45"/>
  <c r="H46" i="45"/>
  <c r="I45" i="45"/>
  <c r="H45" i="45"/>
  <c r="I44" i="45"/>
  <c r="H44" i="45"/>
  <c r="I43" i="45"/>
  <c r="H43" i="45"/>
  <c r="I42" i="45"/>
  <c r="H42" i="45"/>
  <c r="I41" i="45"/>
  <c r="H41" i="45"/>
  <c r="I40" i="45"/>
  <c r="H40" i="45"/>
  <c r="I39" i="45"/>
  <c r="H39" i="45"/>
  <c r="I38" i="45"/>
  <c r="H38" i="45"/>
  <c r="I37" i="45"/>
  <c r="H37" i="45"/>
  <c r="I36" i="45"/>
  <c r="H36" i="45"/>
  <c r="I35" i="45"/>
  <c r="H35" i="45"/>
  <c r="I34" i="45"/>
  <c r="H34" i="45"/>
  <c r="I33" i="45"/>
  <c r="H33" i="45"/>
  <c r="I32" i="45"/>
  <c r="H32" i="45"/>
  <c r="I31" i="45"/>
  <c r="H31" i="45"/>
  <c r="I30" i="45"/>
  <c r="H30" i="45"/>
  <c r="I29" i="45"/>
  <c r="H29" i="45"/>
  <c r="I28" i="45"/>
  <c r="H28" i="45"/>
  <c r="I27" i="45"/>
  <c r="H27" i="45"/>
  <c r="I26" i="45"/>
  <c r="H26" i="45"/>
  <c r="I25" i="45"/>
  <c r="H25" i="45"/>
  <c r="I24" i="45"/>
  <c r="H24" i="45"/>
  <c r="I23" i="45"/>
  <c r="H23" i="45"/>
  <c r="I22" i="45"/>
  <c r="H22" i="45"/>
  <c r="I21" i="45"/>
  <c r="H21" i="45"/>
  <c r="I20" i="45"/>
  <c r="H20" i="45"/>
  <c r="I19" i="45"/>
  <c r="H19" i="45"/>
  <c r="I18" i="45"/>
  <c r="H18" i="45"/>
  <c r="I17" i="45"/>
  <c r="H17" i="45"/>
  <c r="I16" i="45"/>
  <c r="H16" i="45"/>
  <c r="I15" i="45"/>
  <c r="H15" i="45"/>
  <c r="J15" i="45" s="1"/>
  <c r="I14" i="45"/>
  <c r="H14" i="45"/>
  <c r="H13" i="45"/>
  <c r="J13" i="45" s="1"/>
  <c r="I12" i="45"/>
  <c r="H12" i="45"/>
  <c r="I11" i="45"/>
  <c r="H11" i="45"/>
  <c r="I10" i="45"/>
  <c r="H10" i="45"/>
  <c r="I9" i="45"/>
  <c r="H9" i="45"/>
  <c r="I8" i="45"/>
  <c r="H8" i="45"/>
  <c r="J7" i="45"/>
  <c r="J8" i="45" l="1"/>
  <c r="J9" i="45"/>
  <c r="J10" i="45"/>
  <c r="J11" i="45"/>
  <c r="J12" i="45"/>
  <c r="J14" i="45"/>
  <c r="J16" i="45"/>
  <c r="J17" i="45"/>
  <c r="J18" i="45"/>
  <c r="J19" i="45"/>
  <c r="J20" i="45"/>
  <c r="J21" i="45"/>
  <c r="J22" i="45"/>
  <c r="J23" i="45"/>
  <c r="J24" i="45"/>
  <c r="J25" i="45"/>
  <c r="J26" i="45"/>
  <c r="J27" i="45"/>
  <c r="J28" i="45"/>
  <c r="J29" i="45"/>
  <c r="J30" i="45"/>
  <c r="J31" i="45"/>
  <c r="J32" i="45"/>
  <c r="J33" i="45"/>
  <c r="J34" i="45"/>
  <c r="J35" i="45"/>
  <c r="J36" i="45"/>
  <c r="J37" i="45"/>
  <c r="J38" i="45"/>
  <c r="J39" i="45"/>
  <c r="J40" i="45"/>
  <c r="J41" i="45"/>
  <c r="J42" i="45"/>
  <c r="J43" i="45"/>
  <c r="J44" i="45"/>
  <c r="J45" i="45"/>
  <c r="J46" i="45"/>
  <c r="J47" i="45"/>
  <c r="J48" i="45"/>
  <c r="J49" i="45"/>
  <c r="J50" i="45"/>
  <c r="J51" i="45"/>
  <c r="J52" i="45"/>
  <c r="J53" i="45"/>
  <c r="M8" i="45"/>
  <c r="M10" i="45"/>
  <c r="M11" i="45"/>
  <c r="M12" i="45"/>
  <c r="M13" i="45"/>
  <c r="M14" i="45"/>
  <c r="M15" i="45"/>
  <c r="M16" i="45"/>
  <c r="M17" i="45"/>
  <c r="M18" i="45"/>
  <c r="M19" i="45"/>
  <c r="M20" i="45"/>
  <c r="M21" i="45"/>
  <c r="M22" i="45"/>
  <c r="M23" i="45"/>
  <c r="M24" i="45"/>
  <c r="M25" i="45"/>
  <c r="M26" i="45"/>
  <c r="M27" i="45"/>
  <c r="M28" i="45"/>
  <c r="M29" i="45"/>
  <c r="M30" i="45"/>
  <c r="M31" i="45"/>
  <c r="M32" i="45"/>
  <c r="M33" i="45"/>
  <c r="M34" i="45"/>
  <c r="M35" i="45"/>
  <c r="M36" i="45"/>
  <c r="M37" i="45"/>
  <c r="M38" i="45"/>
  <c r="M39" i="45"/>
  <c r="M40" i="45"/>
  <c r="M41" i="45"/>
  <c r="M42" i="45"/>
  <c r="M43" i="45"/>
  <c r="M44" i="45"/>
  <c r="M45" i="45"/>
  <c r="M46" i="45"/>
  <c r="M47" i="45"/>
  <c r="M48" i="45"/>
  <c r="M49" i="45"/>
  <c r="M50" i="45"/>
  <c r="M51" i="45"/>
  <c r="M52" i="45"/>
  <c r="M53" i="45"/>
  <c r="M54" i="45" l="1"/>
</calcChain>
</file>

<file path=xl/comments1.xml><?xml version="1.0" encoding="utf-8"?>
<comments xmlns="http://schemas.openxmlformats.org/spreadsheetml/2006/main">
  <authors>
    <author>Rossano Ranzato</author>
  </authors>
  <commentList>
    <comment ref="H6" authorId="0" shapeId="0">
      <text>
        <r>
          <rPr>
            <b/>
            <sz val="8"/>
            <color indexed="81"/>
            <rFont val="Tahoma"/>
            <family val="2"/>
          </rPr>
          <t>Rossano Ranzato:</t>
        </r>
        <r>
          <rPr>
            <sz val="8"/>
            <color indexed="81"/>
            <rFont val="Tahoma"/>
            <family val="2"/>
          </rPr>
          <t xml:space="preserve">
Veicolo+Optional
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Rossano Ranzato:</t>
        </r>
        <r>
          <rPr>
            <sz val="8"/>
            <color indexed="81"/>
            <rFont val="Tahoma"/>
            <family val="2"/>
          </rPr>
          <t xml:space="preserve">
Solo Allestimento 
NO Scritte</t>
        </r>
      </text>
    </comment>
    <comment ref="B24" authorId="0" shapeId="0">
      <text>
        <r>
          <rPr>
            <b/>
            <sz val="8"/>
            <color indexed="81"/>
            <rFont val="Tahoma"/>
            <family val="2"/>
          </rPr>
          <t>Rossano Ranzato:</t>
        </r>
        <r>
          <rPr>
            <sz val="8"/>
            <color indexed="81"/>
            <rFont val="Tahoma"/>
            <family val="2"/>
          </rPr>
          <t xml:space="preserve">
Officina Mobile
</t>
        </r>
      </text>
    </comment>
  </commentList>
</comments>
</file>

<file path=xl/sharedStrings.xml><?xml version="1.0" encoding="utf-8"?>
<sst xmlns="http://schemas.openxmlformats.org/spreadsheetml/2006/main" count="180" uniqueCount="60">
  <si>
    <t>Alimentazione</t>
  </si>
  <si>
    <t>Benzina</t>
  </si>
  <si>
    <t>Diesel</t>
  </si>
  <si>
    <t>Fiat Doblo Cargo Maxi 1.6 105 cv</t>
  </si>
  <si>
    <t xml:space="preserve">Jeep Renegade 2.0 4wd </t>
  </si>
  <si>
    <t>Elettrica</t>
  </si>
  <si>
    <t>B + E</t>
  </si>
  <si>
    <t>Fiat Doblo Combi Maxi 2.0 135 cv</t>
  </si>
  <si>
    <t>Modello</t>
  </si>
  <si>
    <t>Potenza kW</t>
  </si>
  <si>
    <t xml:space="preserve">Fiat Ducato 2.3 Mjt 150 cv </t>
  </si>
  <si>
    <t>VolksWagen e-UP</t>
  </si>
  <si>
    <t xml:space="preserve">Nissan  NT400 Cabstar 35.12 </t>
  </si>
  <si>
    <t>Fiat Scudo Furgone  Maxi 130 cv</t>
  </si>
  <si>
    <t>Fiat Ducato Furgone 2.3 150 cv</t>
  </si>
  <si>
    <t>Fiat Ducato Cabinato 2.3 130 cv</t>
  </si>
  <si>
    <t>Fiat Panda 4x4 TwinAir 85 cv</t>
  </si>
  <si>
    <t>VolksWagen Passat  GTE 1.4 218 cv</t>
  </si>
  <si>
    <t>VolksWagen Golf GTE 1.4 204 cv</t>
  </si>
  <si>
    <t>Cilindrata
cc</t>
  </si>
  <si>
    <t>Fiat Punto 1,3 95 cv</t>
  </si>
  <si>
    <t>Gruppo Veicoli</t>
  </si>
  <si>
    <t>AUS</t>
  </si>
  <si>
    <t>POL</t>
  </si>
  <si>
    <t>VET</t>
  </si>
  <si>
    <t>Cavalli Fiscali</t>
  </si>
  <si>
    <t>Portata a pieno carico
q</t>
  </si>
  <si>
    <t>Costo Veicolo 
€</t>
  </si>
  <si>
    <t>Costo Allestimento
€</t>
  </si>
  <si>
    <t>Totale Veicolo + Allestimento
€</t>
  </si>
  <si>
    <t>Parte prima (riservata alla stazione appaltante)</t>
  </si>
  <si>
    <t>A</t>
  </si>
  <si>
    <t>B</t>
  </si>
  <si>
    <t>C</t>
  </si>
  <si>
    <t>Importo totale</t>
  </si>
  <si>
    <t>Importo totale del servizio offerto</t>
  </si>
  <si>
    <t>Ribasso % (Percentuale)</t>
  </si>
  <si>
    <t>D</t>
  </si>
  <si>
    <t>Oneri per la sicurezza (non previsti)</t>
  </si>
  <si>
    <t>VolksWagen Passat Station 2.0 Bt 240 CV (Polizia Stradale)</t>
  </si>
  <si>
    <t xml:space="preserve">                           Parte seconda (riservata al concorrente)</t>
  </si>
  <si>
    <t>Prezzo Complessivo Unitario (RC+ARD)</t>
  </si>
  <si>
    <t>Prezzo Unitario      (ARD)</t>
  </si>
  <si>
    <t>Prezzo Unitario    (RC)</t>
  </si>
  <si>
    <t>/</t>
  </si>
  <si>
    <t>NOTA BENE</t>
  </si>
  <si>
    <t>Data</t>
  </si>
  <si>
    <t>Timbro</t>
  </si>
  <si>
    <r>
      <t xml:space="preserve">Firma </t>
    </r>
    <r>
      <rPr>
        <sz val="8"/>
        <color theme="1"/>
        <rFont val="Calibri"/>
        <family val="2"/>
        <scheme val="minor"/>
      </rPr>
      <t>(allegare fotocopia documento di identita in corso di validità)</t>
    </r>
  </si>
  <si>
    <t>(A+C)</t>
  </si>
  <si>
    <t>_________%</t>
  </si>
  <si>
    <t>€  ___________________</t>
  </si>
  <si>
    <t xml:space="preserve"> </t>
  </si>
  <si>
    <t>N.B. L'importo totale di cui alla sezione D, costituisce il Premio globale annuo di Polizza (comprensivo di ogni imposta ed onere fiscale).</t>
  </si>
  <si>
    <t>Il sottoscritto dichiara di essere consapevole della veridicità di quanto riportato, assumendosene la totale responsabilità; dichiara inoltre di essere a conoscenza delle sanzioni penali previste dal decreto del Presidente della Repubblica 28 dicembre 2000, n. 445, in caso di false dichiarazioni. La presente dichiarazione ha valore di autocertificazione e di consenso al trattamento dei dati personali ai sensi del d.lgs. 196/2003.</t>
  </si>
  <si>
    <t>(N.B. INSERIRE NELLA BUSTA B - OFFERTA ECONOMICA)</t>
  </si>
  <si>
    <t xml:space="preserve">Servizio di copertura assicurativa, assicurazione RC Auto "Libro Matricola" e ARD Rischi Diversi del parco mezzi aziendali </t>
  </si>
  <si>
    <t>Lista dei servizi di copertura assicurativa RC+ARD - scheda tipologica</t>
  </si>
  <si>
    <t>CONCESSIONI AUTOSTRADALI VENETE  - CAV SPA - Via Bottenigo, 64/A CAP 30175 VENEZIA - (Area Amministrativa)</t>
  </si>
  <si>
    <r>
      <t xml:space="preserve">Secondo quanto disposto dall’art.  95, co. 10 del decreto legislativo n. 50/2016, si richiama la necessità di specificare da parte degli operatori economici concorrenti, </t>
    </r>
    <r>
      <rPr>
        <b/>
        <i/>
        <sz val="10"/>
        <color theme="1"/>
        <rFont val="Arial Narrow"/>
        <family val="2"/>
      </rPr>
      <t>a pena di esclusione</t>
    </r>
    <r>
      <rPr>
        <i/>
        <sz val="10"/>
        <color theme="1"/>
        <rFont val="Arial Narrow"/>
        <family val="2"/>
      </rPr>
      <t>, l’importo degli oneri di sicurezza da rischio specifico d’impresa (o aziendali) (si veda la scheda 5</t>
    </r>
    <r>
      <rPr>
        <b/>
        <i/>
        <sz val="10"/>
        <color theme="1"/>
        <rFont val="Arial Narrow"/>
        <family val="2"/>
      </rPr>
      <t>)</t>
    </r>
    <r>
      <rPr>
        <i/>
        <sz val="10"/>
        <color theme="1"/>
        <rFont val="Arial Narrow"/>
        <family val="2"/>
      </rPr>
      <t xml:space="preserve">. Si precisa che gli oneri di sicurezza da rischio specifico d’impresa rappresentano gli oneri per garantire la sicurezza dei rischi derivanti dall’organizzazione di lavoro dei soggetti partecipanti alla gara, che incombe a questi ultimi specificare, a differenza degli oneri finalizzati all’eliminazione dei rischi da interferenze esterne, la cui specificazione compete alla stazione appaltante. </t>
    </r>
    <r>
      <rPr>
        <b/>
        <i/>
        <sz val="10"/>
        <color theme="1"/>
        <rFont val="Arial Narrow"/>
        <family val="2"/>
      </rPr>
      <t>Si precisa inoltre che, qualora l’operatore economico concorrente valutasse la non sussistenza di oneri di sicurezza da rischio specifico d’impresa, questi nell’offerta economica vanno indicati pari a zero</t>
    </r>
    <r>
      <rPr>
        <i/>
        <sz val="10"/>
        <color theme="1"/>
        <rFont val="Arial Narrow"/>
        <family val="2"/>
      </rPr>
      <t>.(Compilare la scheda 5).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</si>
</sst>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_-;\-* #,##0_-;_-* &quot;-&quot;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 * #,##0_ ;_ * \-#,##0_ ;_ * &quot;-&quot;_ ;_ @_ 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#,##0\ &quot;F&quot;;\-#,##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_F_-;\-* #,##0.00\ _F_-;_-* &quot;-&quot;??\ _F_-;_-@_-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0\ ;\ \(0\)"/>
    <numFmt numFmtId="178" formatCode=".0."/>
    <numFmt numFmtId="179" formatCode="_-[$€-2]\ * #,##0.00_-;\-[$€-2]\ * #,##0.00_-;_-[$€-2]\ * &quot;-&quot;??_-"/>
    <numFmt numFmtId="180" formatCode="&quot;€&quot;\ #,##0.00"/>
    <numFmt numFmtId="181" formatCode="0.000%"/>
  </numFmts>
  <fonts count="39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.5"/>
      <name val="LinePrinter"/>
    </font>
    <font>
      <sz val="8"/>
      <name val="Times New Roman"/>
      <family val="1"/>
    </font>
    <font>
      <sz val="8"/>
      <color indexed="20"/>
      <name val="Tahoma"/>
      <family val="2"/>
    </font>
    <font>
      <sz val="10"/>
      <color indexed="20"/>
      <name val="Arial Narrow"/>
      <family val="2"/>
    </font>
    <font>
      <sz val="10"/>
      <name val="Courier"/>
      <family val="3"/>
    </font>
    <font>
      <i/>
      <sz val="8"/>
      <color indexed="10"/>
      <name val="Tahoma"/>
      <family val="2"/>
    </font>
    <font>
      <sz val="10"/>
      <name val="Helv"/>
    </font>
    <font>
      <sz val="10"/>
      <color indexed="8"/>
      <name val="Arial"/>
      <family val="2"/>
    </font>
    <font>
      <sz val="8"/>
      <color indexed="19"/>
      <name val="Tahoma"/>
      <family val="2"/>
    </font>
    <font>
      <i/>
      <sz val="8"/>
      <color indexed="11"/>
      <name val="Tahoma"/>
      <family val="2"/>
    </font>
    <font>
      <i/>
      <sz val="8"/>
      <color indexed="12"/>
      <name val="Tahoma"/>
      <family val="2"/>
    </font>
    <font>
      <u/>
      <sz val="8"/>
      <color indexed="12"/>
      <name val="Times New Roman"/>
      <family val="1"/>
    </font>
    <font>
      <sz val="8"/>
      <color indexed="8"/>
      <name val="Tahoma"/>
      <family val="2"/>
    </font>
    <font>
      <sz val="11"/>
      <name val="‚l‚r –¾’©"/>
      <charset val="128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sz val="8"/>
      <name val="Helvetic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8"/>
      <name val="Helvetica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rgb="FF0000FF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25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2">
    <xf numFmtId="0" fontId="0" fillId="0" borderId="0"/>
    <xf numFmtId="0" fontId="1" fillId="0" borderId="0"/>
    <xf numFmtId="0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8" fillId="0" borderId="0">
      <alignment horizontal="center" wrapText="1"/>
      <protection locked="0"/>
    </xf>
    <xf numFmtId="0" fontId="9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168" fontId="11" fillId="0" borderId="0" applyFill="0" applyBorder="0" applyAlignment="0"/>
    <xf numFmtId="0" fontId="12" fillId="0" borderId="0" applyNumberFormat="0" applyFill="0" applyBorder="0" applyProtection="0">
      <alignment horizontal="right"/>
    </xf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41" fontId="5" fillId="2" borderId="0" applyFont="0" applyBorder="0"/>
    <xf numFmtId="15" fontId="4" fillId="0" borderId="0"/>
    <xf numFmtId="14" fontId="14" fillId="0" borderId="0" applyFill="0" applyBorder="0" applyAlignment="0"/>
    <xf numFmtId="174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15" fillId="0" borderId="0" applyNumberFormat="0" applyFill="0" applyBorder="0" applyProtection="0">
      <alignment horizontal="left"/>
    </xf>
    <xf numFmtId="168" fontId="5" fillId="0" borderId="0" applyFill="0" applyBorder="0" applyAlignment="0"/>
    <xf numFmtId="168" fontId="11" fillId="0" borderId="0" applyFill="0" applyBorder="0" applyAlignment="0"/>
    <xf numFmtId="168" fontId="5" fillId="0" borderId="0" applyFill="0" applyBorder="0" applyAlignment="0"/>
    <xf numFmtId="170" fontId="11" fillId="0" borderId="0" applyFill="0" applyBorder="0" applyAlignment="0"/>
    <xf numFmtId="168" fontId="11" fillId="0" borderId="0" applyFill="0" applyBorder="0" applyAlignment="0"/>
    <xf numFmtId="0" fontId="16" fillId="0" borderId="0" applyNumberFormat="0" applyFill="0" applyBorder="0" applyProtection="0">
      <alignment horizontal="right"/>
    </xf>
    <xf numFmtId="179" fontId="5" fillId="0" borderId="0" applyFont="0" applyFill="0" applyBorder="0" applyAlignment="0" applyProtection="0"/>
    <xf numFmtId="0" fontId="17" fillId="0" borderId="0" applyNumberFormat="0" applyFill="0" applyBorder="0" applyProtection="0">
      <alignment horizontal="right"/>
    </xf>
    <xf numFmtId="38" fontId="3" fillId="2" borderId="0" applyNumberFormat="0" applyBorder="0" applyAlignment="0" applyProtection="0"/>
    <xf numFmtId="0" fontId="2" fillId="0" borderId="1" applyNumberFormat="0" applyAlignment="0" applyProtection="0">
      <alignment horizontal="left" vertical="center"/>
    </xf>
    <xf numFmtId="0" fontId="2" fillId="0" borderId="2">
      <alignment horizontal="left" vertical="center"/>
    </xf>
    <xf numFmtId="0" fontId="18" fillId="0" borderId="0" applyNumberFormat="0" applyFill="0" applyBorder="0" applyAlignment="0" applyProtection="0">
      <alignment vertical="top"/>
      <protection locked="0"/>
    </xf>
    <xf numFmtId="10" fontId="3" fillId="3" borderId="3" applyNumberFormat="0" applyBorder="0" applyAlignment="0" applyProtection="0"/>
    <xf numFmtId="0" fontId="19" fillId="0" borderId="0" applyNumberFormat="0" applyFill="0" applyBorder="0" applyProtection="0">
      <alignment horizontal="left"/>
    </xf>
    <xf numFmtId="168" fontId="5" fillId="0" borderId="0" applyFill="0" applyBorder="0" applyAlignment="0"/>
    <xf numFmtId="168" fontId="11" fillId="0" borderId="0" applyFill="0" applyBorder="0" applyAlignment="0"/>
    <xf numFmtId="168" fontId="5" fillId="0" borderId="0" applyFill="0" applyBorder="0" applyAlignment="0"/>
    <xf numFmtId="170" fontId="11" fillId="0" borderId="0" applyFill="0" applyBorder="0" applyAlignment="0"/>
    <xf numFmtId="168" fontId="11" fillId="0" borderId="0" applyFill="0" applyBorder="0" applyAlignment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>
      <alignment horizontal="center"/>
      <protection locked="0"/>
    </xf>
    <xf numFmtId="0" fontId="5" fillId="0" borderId="0"/>
    <xf numFmtId="0" fontId="5" fillId="0" borderId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15" fillId="0" borderId="0" applyNumberFormat="0" applyFill="0" applyBorder="0" applyProtection="0">
      <alignment horizontal="left"/>
    </xf>
    <xf numFmtId="14" fontId="8" fillId="0" borderId="0">
      <alignment horizontal="center" wrapText="1"/>
      <protection locked="0"/>
    </xf>
    <xf numFmtId="169" fontId="11" fillId="0" borderId="0" applyFont="0" applyFill="0" applyBorder="0" applyAlignment="0" applyProtection="0"/>
    <xf numFmtId="172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Protection="0">
      <alignment horizontal="right"/>
    </xf>
    <xf numFmtId="168" fontId="5" fillId="0" borderId="0" applyFill="0" applyBorder="0" applyAlignment="0"/>
    <xf numFmtId="168" fontId="11" fillId="0" borderId="0" applyFill="0" applyBorder="0" applyAlignment="0"/>
    <xf numFmtId="168" fontId="5" fillId="0" borderId="0" applyFill="0" applyBorder="0" applyAlignment="0"/>
    <xf numFmtId="170" fontId="11" fillId="0" borderId="0" applyFill="0" applyBorder="0" applyAlignment="0"/>
    <xf numFmtId="168" fontId="11" fillId="0" borderId="0" applyFill="0" applyBorder="0" applyAlignment="0"/>
    <xf numFmtId="3" fontId="22" fillId="0" borderId="0" applyFont="0" applyFill="0" applyBorder="0" applyProtection="0">
      <alignment horizontal="right"/>
    </xf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23" fillId="0" borderId="4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4" fillId="0" borderId="0"/>
    <xf numFmtId="169" fontId="4" fillId="0" borderId="0">
      <alignment horizontal="center"/>
    </xf>
    <xf numFmtId="0" fontId="24" fillId="0" borderId="0"/>
    <xf numFmtId="49" fontId="14" fillId="0" borderId="0" applyFill="0" applyBorder="0" applyAlignment="0"/>
    <xf numFmtId="171" fontId="11" fillId="0" borderId="0" applyFill="0" applyBorder="0" applyAlignment="0"/>
    <xf numFmtId="171" fontId="5" fillId="0" borderId="0" applyFill="0" applyBorder="0" applyAlignment="0"/>
    <xf numFmtId="0" fontId="19" fillId="0" borderId="0" applyNumberFormat="0" applyFill="0" applyBorder="0" applyProtection="0">
      <alignment horizontal="left"/>
    </xf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5" borderId="5" applyNumberFormat="0" applyAlignment="0" applyProtection="0"/>
    <xf numFmtId="0" fontId="26" fillId="0" borderId="0" applyNumberFormat="0" applyFill="0" applyBorder="0" applyProtection="0">
      <alignment horizontal="right"/>
    </xf>
    <xf numFmtId="17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6" fillId="0" borderId="0">
      <alignment horizontal="left"/>
    </xf>
    <xf numFmtId="0" fontId="27" fillId="0" borderId="0"/>
    <xf numFmtId="0" fontId="5" fillId="0" borderId="0"/>
    <xf numFmtId="0" fontId="28" fillId="0" borderId="0"/>
    <xf numFmtId="0" fontId="35" fillId="0" borderId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</cellStyleXfs>
  <cellXfs count="50">
    <xf numFmtId="0" fontId="0" fillId="0" borderId="0" xfId="0"/>
    <xf numFmtId="0" fontId="29" fillId="0" borderId="6" xfId="0" applyFont="1" applyFill="1" applyBorder="1" applyAlignment="1">
      <alignment vertical="center"/>
    </xf>
    <xf numFmtId="0" fontId="29" fillId="0" borderId="6" xfId="0" applyFont="1" applyFill="1" applyBorder="1" applyAlignment="1">
      <alignment horizontal="center" vertical="center"/>
    </xf>
    <xf numFmtId="180" fontId="29" fillId="0" borderId="6" xfId="0" applyNumberFormat="1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/>
    </xf>
    <xf numFmtId="3" fontId="29" fillId="0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6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3" fillId="0" borderId="12" xfId="0" applyFont="1" applyBorder="1" applyAlignment="1">
      <alignment horizontal="center"/>
    </xf>
    <xf numFmtId="0" fontId="29" fillId="0" borderId="12" xfId="0" applyFont="1" applyFill="1" applyBorder="1" applyAlignment="1">
      <alignment horizontal="center" vertical="center"/>
    </xf>
    <xf numFmtId="3" fontId="29" fillId="0" borderId="12" xfId="0" applyNumberFormat="1" applyFont="1" applyFill="1" applyBorder="1" applyAlignment="1">
      <alignment horizontal="center" vertical="center"/>
    </xf>
    <xf numFmtId="180" fontId="29" fillId="0" borderId="12" xfId="0" applyNumberFormat="1" applyFont="1" applyFill="1" applyBorder="1" applyAlignment="1">
      <alignment horizontal="center" vertical="center"/>
    </xf>
    <xf numFmtId="0" fontId="0" fillId="0" borderId="14" xfId="0" applyBorder="1"/>
    <xf numFmtId="180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80" fontId="29" fillId="0" borderId="16" xfId="0" applyNumberFormat="1" applyFont="1" applyFill="1" applyBorder="1" applyAlignment="1">
      <alignment horizontal="center" vertical="center"/>
    </xf>
    <xf numFmtId="180" fontId="29" fillId="0" borderId="17" xfId="0" applyNumberFormat="1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vertical="center" wrapText="1"/>
    </xf>
    <xf numFmtId="0" fontId="32" fillId="6" borderId="18" xfId="0" applyFont="1" applyFill="1" applyBorder="1" applyAlignment="1">
      <alignment horizontal="center" vertical="center" wrapText="1"/>
    </xf>
    <xf numFmtId="180" fontId="29" fillId="0" borderId="11" xfId="0" applyNumberFormat="1" applyFont="1" applyFill="1" applyBorder="1" applyAlignment="1">
      <alignment horizontal="center" vertical="center"/>
    </xf>
    <xf numFmtId="180" fontId="29" fillId="0" borderId="13" xfId="0" applyNumberFormat="1" applyFont="1" applyFill="1" applyBorder="1" applyAlignment="1">
      <alignment horizontal="center" vertical="center"/>
    </xf>
    <xf numFmtId="0" fontId="33" fillId="0" borderId="7" xfId="0" applyFont="1" applyBorder="1" applyAlignment="1">
      <alignment horizontal="center"/>
    </xf>
    <xf numFmtId="0" fontId="29" fillId="0" borderId="7" xfId="0" applyFont="1" applyFill="1" applyBorder="1" applyAlignment="1">
      <alignment vertical="center"/>
    </xf>
    <xf numFmtId="0" fontId="29" fillId="0" borderId="7" xfId="0" applyFont="1" applyFill="1" applyBorder="1" applyAlignment="1">
      <alignment horizontal="center" vertical="center"/>
    </xf>
    <xf numFmtId="3" fontId="29" fillId="0" borderId="7" xfId="0" applyNumberFormat="1" applyFont="1" applyFill="1" applyBorder="1" applyAlignment="1">
      <alignment horizontal="center" vertical="center"/>
    </xf>
    <xf numFmtId="180" fontId="29" fillId="0" borderId="7" xfId="0" applyNumberFormat="1" applyFont="1" applyFill="1" applyBorder="1" applyAlignment="1">
      <alignment horizontal="center" vertical="center"/>
    </xf>
    <xf numFmtId="180" fontId="29" fillId="0" borderId="10" xfId="0" applyNumberFormat="1" applyFont="1" applyFill="1" applyBorder="1" applyAlignment="1">
      <alignment horizontal="center" vertical="center"/>
    </xf>
    <xf numFmtId="0" fontId="33" fillId="0" borderId="19" xfId="0" applyFont="1" applyBorder="1" applyAlignment="1">
      <alignment horizontal="center"/>
    </xf>
    <xf numFmtId="0" fontId="29" fillId="0" borderId="19" xfId="0" applyFont="1" applyFill="1" applyBorder="1" applyAlignment="1">
      <alignment vertical="center"/>
    </xf>
    <xf numFmtId="0" fontId="29" fillId="0" borderId="19" xfId="0" applyFont="1" applyFill="1" applyBorder="1" applyAlignment="1">
      <alignment horizontal="center" vertical="center"/>
    </xf>
    <xf numFmtId="3" fontId="29" fillId="0" borderId="19" xfId="0" applyNumberFormat="1" applyFont="1" applyFill="1" applyBorder="1" applyAlignment="1">
      <alignment horizontal="center" vertical="center"/>
    </xf>
    <xf numFmtId="180" fontId="29" fillId="0" borderId="19" xfId="0" applyNumberFormat="1" applyFont="1" applyFill="1" applyBorder="1" applyAlignment="1">
      <alignment horizontal="center" vertical="center"/>
    </xf>
    <xf numFmtId="180" fontId="29" fillId="0" borderId="20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vertical="center" wrapText="1"/>
    </xf>
    <xf numFmtId="180" fontId="29" fillId="0" borderId="2" xfId="0" applyNumberFormat="1" applyFont="1" applyFill="1" applyBorder="1" applyAlignment="1">
      <alignment horizontal="center" vertical="center"/>
    </xf>
    <xf numFmtId="181" fontId="29" fillId="0" borderId="21" xfId="0" applyNumberFormat="1" applyFont="1" applyFill="1" applyBorder="1" applyAlignment="1">
      <alignment horizontal="center" vertical="center"/>
    </xf>
    <xf numFmtId="180" fontId="29" fillId="0" borderId="15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justify" vertical="top"/>
    </xf>
    <xf numFmtId="180" fontId="29" fillId="0" borderId="14" xfId="0" applyNumberFormat="1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 wrapText="1"/>
    </xf>
    <xf numFmtId="0" fontId="32" fillId="6" borderId="2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top"/>
    </xf>
    <xf numFmtId="0" fontId="36" fillId="0" borderId="0" xfId="0" applyFont="1" applyAlignment="1">
      <alignment horizontal="justify" vertical="center"/>
    </xf>
  </cellXfs>
  <cellStyles count="102">
    <cellStyle name="$0" xfId="2"/>
    <cellStyle name="$0.0" xfId="3"/>
    <cellStyle name="$0.0 2" xfId="4"/>
    <cellStyle name="$0.00" xfId="5"/>
    <cellStyle name="%0" xfId="6"/>
    <cellStyle name="%0.0" xfId="7"/>
    <cellStyle name="’Ê‰Ý [0.00]_!!!GO" xfId="8"/>
    <cellStyle name="’Ê‰Ý_!!!GO" xfId="9"/>
    <cellStyle name="•W€_!!!GO" xfId="10"/>
    <cellStyle name="0" xfId="11"/>
    <cellStyle name="0.0" xfId="12"/>
    <cellStyle name="0.0 2" xfId="13"/>
    <cellStyle name="0.00" xfId="14"/>
    <cellStyle name="args.style" xfId="15"/>
    <cellStyle name="BuiltOpt_Content" xfId="16"/>
    <cellStyle name="BuiltOption_Content" xfId="17"/>
    <cellStyle name="Calc Units (2)" xfId="18"/>
    <cellStyle name="CombinedVol_Data" xfId="19"/>
    <cellStyle name="Comma [0]_ 5 doors" xfId="20"/>
    <cellStyle name="Comma [00]" xfId="21"/>
    <cellStyle name="Comma_ 5 doors" xfId="22"/>
    <cellStyle name="Currency [0]_ 5 doors" xfId="23"/>
    <cellStyle name="Currency [00]" xfId="24"/>
    <cellStyle name="Currency_ 5 doors" xfId="25"/>
    <cellStyle name="custom" xfId="26"/>
    <cellStyle name="Date" xfId="27"/>
    <cellStyle name="Date Short" xfId="28"/>
    <cellStyle name="Dezimal [0]_pldt" xfId="29"/>
    <cellStyle name="Dezimal_pldt" xfId="30"/>
    <cellStyle name="Edited_Data" xfId="31"/>
    <cellStyle name="Enter Currency (0)" xfId="32"/>
    <cellStyle name="Enter Currency (2)" xfId="33"/>
    <cellStyle name="Enter Units (0)" xfId="34"/>
    <cellStyle name="Enter Units (1)" xfId="35"/>
    <cellStyle name="Enter Units (2)" xfId="36"/>
    <cellStyle name="Estimated_Data" xfId="37"/>
    <cellStyle name="Euro" xfId="38"/>
    <cellStyle name="Forecast_Data" xfId="39"/>
    <cellStyle name="Grey" xfId="40"/>
    <cellStyle name="Header1" xfId="41"/>
    <cellStyle name="Header2" xfId="42"/>
    <cellStyle name="Hyperlink" xfId="43"/>
    <cellStyle name="Input [yellow]" xfId="44"/>
    <cellStyle name="Item_Current" xfId="45"/>
    <cellStyle name="Link Currency (0)" xfId="46"/>
    <cellStyle name="Link Currency (2)" xfId="47"/>
    <cellStyle name="Link Units (0)" xfId="48"/>
    <cellStyle name="Link Units (1)" xfId="49"/>
    <cellStyle name="Link Units (2)" xfId="50"/>
    <cellStyle name="Migliaia (0)_Cartel2" xfId="51"/>
    <cellStyle name="Migliaia [0] 2" xfId="101"/>
    <cellStyle name="Migliaia 2" xfId="100"/>
    <cellStyle name="Milliers [0]_!!!GO" xfId="52"/>
    <cellStyle name="Milliers_!!!GO" xfId="53"/>
    <cellStyle name="Monétaire [0]_!!!GO" xfId="54"/>
    <cellStyle name="Monétaire_!!!GO" xfId="55"/>
    <cellStyle name="Normal - Style1" xfId="56"/>
    <cellStyle name="Normal_ 5 doors" xfId="57"/>
    <cellStyle name="Normale" xfId="0" builtinId="0"/>
    <cellStyle name="Normale 2" xfId="1"/>
    <cellStyle name="Normale 2 2" xfId="97"/>
    <cellStyle name="Normale 2 3" xfId="99"/>
    <cellStyle name="Normale 3" xfId="98"/>
    <cellStyle name="Normale 7" xfId="58"/>
    <cellStyle name="Normale 9" xfId="59"/>
    <cellStyle name="Œ…‹æØ‚è [0.00]_!!!GO" xfId="60"/>
    <cellStyle name="Œ…‹æØ‚è_!!!GO" xfId="61"/>
    <cellStyle name="Option_Added_Cont_Desc" xfId="62"/>
    <cellStyle name="per.style" xfId="63"/>
    <cellStyle name="Percent [0]" xfId="64"/>
    <cellStyle name="Percent [00]" xfId="65"/>
    <cellStyle name="Percent [2]" xfId="66"/>
    <cellStyle name="Percent_!!!GO" xfId="67"/>
    <cellStyle name="Preliminary_Data" xfId="68"/>
    <cellStyle name="PrePop Currency (0)" xfId="69"/>
    <cellStyle name="PrePop Currency (2)" xfId="70"/>
    <cellStyle name="PrePop Units (0)" xfId="71"/>
    <cellStyle name="PrePop Units (1)" xfId="72"/>
    <cellStyle name="PrePop Units (2)" xfId="73"/>
    <cellStyle name="Prices_Data" xfId="74"/>
    <cellStyle name="PSChar" xfId="75"/>
    <cellStyle name="PSDate" xfId="76"/>
    <cellStyle name="PSDec" xfId="77"/>
    <cellStyle name="PSHeading" xfId="78"/>
    <cellStyle name="PSInt" xfId="79"/>
    <cellStyle name="PSSpacer" xfId="80"/>
    <cellStyle name="reg_one_decimal" xfId="81"/>
    <cellStyle name="STANDARD" xfId="82"/>
    <cellStyle name="Template 8" xfId="83"/>
    <cellStyle name="Template 8 2" xfId="96"/>
    <cellStyle name="Text Indent A" xfId="84"/>
    <cellStyle name="Text Indent B" xfId="85"/>
    <cellStyle name="Text Indent C" xfId="86"/>
    <cellStyle name="Title" xfId="87"/>
    <cellStyle name="Underline" xfId="88"/>
    <cellStyle name="Valuta (0)_Cartel2" xfId="89"/>
    <cellStyle name="Vehicle_Benchmark" xfId="90"/>
    <cellStyle name="Version_Header" xfId="91"/>
    <cellStyle name="Volumes_Data" xfId="92"/>
    <cellStyle name="Währung [0]_pldt" xfId="93"/>
    <cellStyle name="Währung_pldt" xfId="94"/>
    <cellStyle name="weekly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tosatto/CAV%20-%20passante%20mestre/2016%20APERTE/CAV%2007%202016%20-%20POLIZZA%20RCA%20-%20flotta%20aziendale/Lista%20dei%20servizi%20di%20copertura%20assicurativi%20-%20Offferta%20Econom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ove"/>
      <sheetName val="Scheda Tipologica Veicoli r02"/>
      <sheetName val="Foglio1"/>
    </sheetNames>
    <sheetDataSet>
      <sheetData sheetId="0">
        <row r="2">
          <cell r="J2">
            <v>11592.33</v>
          </cell>
          <cell r="M2">
            <v>1343.35</v>
          </cell>
          <cell r="N2">
            <v>0</v>
          </cell>
        </row>
        <row r="3">
          <cell r="J3">
            <v>22856.557377049179</v>
          </cell>
          <cell r="N3">
            <v>0</v>
          </cell>
        </row>
        <row r="4">
          <cell r="J4">
            <v>41388.143442622953</v>
          </cell>
          <cell r="N4">
            <v>0</v>
          </cell>
        </row>
        <row r="5">
          <cell r="J5">
            <v>33250</v>
          </cell>
          <cell r="N5">
            <v>0</v>
          </cell>
        </row>
        <row r="6">
          <cell r="J6">
            <v>15232.8</v>
          </cell>
          <cell r="M6">
            <v>0</v>
          </cell>
          <cell r="N6">
            <v>0</v>
          </cell>
        </row>
        <row r="7">
          <cell r="J7">
            <v>15232.8</v>
          </cell>
          <cell r="M7">
            <v>0</v>
          </cell>
          <cell r="N7">
            <v>0</v>
          </cell>
        </row>
        <row r="8">
          <cell r="J8">
            <v>8956.73</v>
          </cell>
          <cell r="M8">
            <v>906.16</v>
          </cell>
          <cell r="N8">
            <v>2200</v>
          </cell>
        </row>
        <row r="9">
          <cell r="J9">
            <v>8956.73</v>
          </cell>
          <cell r="M9">
            <v>906.16</v>
          </cell>
          <cell r="N9">
            <v>2200</v>
          </cell>
        </row>
        <row r="10">
          <cell r="J10">
            <v>8956.73</v>
          </cell>
          <cell r="M10">
            <v>906.16</v>
          </cell>
          <cell r="N10">
            <v>2200</v>
          </cell>
        </row>
        <row r="11">
          <cell r="J11">
            <v>8956.73</v>
          </cell>
          <cell r="M11">
            <v>906.16</v>
          </cell>
          <cell r="N11">
            <v>2200</v>
          </cell>
        </row>
        <row r="12">
          <cell r="J12">
            <v>8956.73</v>
          </cell>
          <cell r="M12">
            <v>906.16</v>
          </cell>
          <cell r="N12">
            <v>2200</v>
          </cell>
        </row>
        <row r="13">
          <cell r="J13">
            <v>10061.92</v>
          </cell>
          <cell r="M13">
            <v>538.20000000000005</v>
          </cell>
          <cell r="N13">
            <v>2200</v>
          </cell>
        </row>
        <row r="14">
          <cell r="J14">
            <v>10061.92</v>
          </cell>
          <cell r="M14">
            <v>538.20000000000005</v>
          </cell>
          <cell r="N14">
            <v>2200</v>
          </cell>
        </row>
        <row r="15">
          <cell r="J15">
            <v>10061.92</v>
          </cell>
          <cell r="M15">
            <v>538.20000000000005</v>
          </cell>
          <cell r="N15">
            <v>2200</v>
          </cell>
        </row>
        <row r="16">
          <cell r="J16">
            <v>10061.92</v>
          </cell>
          <cell r="M16">
            <v>538.20000000000005</v>
          </cell>
          <cell r="N16">
            <v>2200</v>
          </cell>
        </row>
        <row r="17">
          <cell r="J17">
            <v>8956.73</v>
          </cell>
          <cell r="M17">
            <v>906.16</v>
          </cell>
          <cell r="N17">
            <v>2200</v>
          </cell>
        </row>
        <row r="18">
          <cell r="J18">
            <v>14087.93</v>
          </cell>
          <cell r="M18">
            <v>3850</v>
          </cell>
          <cell r="N18">
            <v>10000</v>
          </cell>
        </row>
        <row r="19">
          <cell r="J19">
            <v>14591.79</v>
          </cell>
          <cell r="M19">
            <v>3269.6</v>
          </cell>
          <cell r="N19">
            <v>12470</v>
          </cell>
        </row>
        <row r="20">
          <cell r="J20">
            <v>25500</v>
          </cell>
          <cell r="M20">
            <v>0</v>
          </cell>
          <cell r="N20">
            <v>7440</v>
          </cell>
        </row>
        <row r="21">
          <cell r="J21">
            <v>25500</v>
          </cell>
          <cell r="M21">
            <v>0</v>
          </cell>
          <cell r="N21">
            <v>7440</v>
          </cell>
        </row>
        <row r="22">
          <cell r="J22">
            <v>10061.92</v>
          </cell>
          <cell r="M22">
            <v>538.20000000000005</v>
          </cell>
          <cell r="N22">
            <v>2200</v>
          </cell>
        </row>
        <row r="23">
          <cell r="J23">
            <v>10061.92</v>
          </cell>
          <cell r="M23">
            <v>538.20000000000005</v>
          </cell>
          <cell r="N23">
            <v>2200</v>
          </cell>
        </row>
        <row r="24">
          <cell r="J24">
            <v>44000</v>
          </cell>
          <cell r="M24">
            <v>0</v>
          </cell>
          <cell r="N24">
            <v>2200</v>
          </cell>
        </row>
        <row r="25">
          <cell r="J25">
            <v>10393.83</v>
          </cell>
          <cell r="M25">
            <v>1343.35</v>
          </cell>
          <cell r="N25">
            <v>7440</v>
          </cell>
        </row>
        <row r="26">
          <cell r="J26">
            <v>11592.33</v>
          </cell>
          <cell r="M26">
            <v>1343.35</v>
          </cell>
          <cell r="N26">
            <v>2200</v>
          </cell>
        </row>
        <row r="27">
          <cell r="J27">
            <v>8956.73</v>
          </cell>
          <cell r="M27">
            <v>906.16</v>
          </cell>
          <cell r="N27">
            <v>1800</v>
          </cell>
        </row>
        <row r="28">
          <cell r="J28">
            <v>8956.73</v>
          </cell>
          <cell r="M28">
            <v>906.16</v>
          </cell>
          <cell r="N28">
            <v>1800</v>
          </cell>
        </row>
        <row r="30">
          <cell r="J30">
            <v>27885</v>
          </cell>
          <cell r="M30">
            <v>0</v>
          </cell>
          <cell r="N30">
            <v>0</v>
          </cell>
        </row>
        <row r="31">
          <cell r="J31">
            <v>27885</v>
          </cell>
          <cell r="M31">
            <v>0</v>
          </cell>
          <cell r="N31">
            <v>0</v>
          </cell>
        </row>
        <row r="32">
          <cell r="J32">
            <v>8956.73</v>
          </cell>
          <cell r="M32">
            <v>906.16</v>
          </cell>
          <cell r="N32">
            <v>600</v>
          </cell>
        </row>
        <row r="33">
          <cell r="J33">
            <v>11429.19</v>
          </cell>
          <cell r="M33">
            <v>1343.35</v>
          </cell>
          <cell r="N33">
            <v>7950</v>
          </cell>
        </row>
        <row r="34">
          <cell r="J34">
            <v>11429.19</v>
          </cell>
          <cell r="M34">
            <v>1343.35</v>
          </cell>
          <cell r="N34">
            <v>7950</v>
          </cell>
        </row>
        <row r="35">
          <cell r="J35">
            <v>34380</v>
          </cell>
          <cell r="M35">
            <v>0</v>
          </cell>
          <cell r="N35">
            <v>40000</v>
          </cell>
        </row>
        <row r="36">
          <cell r="J36">
            <v>34380</v>
          </cell>
          <cell r="M36">
            <v>0</v>
          </cell>
          <cell r="N36">
            <v>40000</v>
          </cell>
        </row>
        <row r="37">
          <cell r="J37">
            <v>34380</v>
          </cell>
          <cell r="M37">
            <v>0</v>
          </cell>
          <cell r="N37">
            <v>40000</v>
          </cell>
        </row>
        <row r="38">
          <cell r="J38">
            <v>34380</v>
          </cell>
          <cell r="M38">
            <v>0</v>
          </cell>
          <cell r="N38">
            <v>40000</v>
          </cell>
        </row>
        <row r="39">
          <cell r="J39">
            <v>34380</v>
          </cell>
          <cell r="M39">
            <v>0</v>
          </cell>
          <cell r="N39">
            <v>40000</v>
          </cell>
        </row>
        <row r="40">
          <cell r="J40">
            <v>34380</v>
          </cell>
          <cell r="M40">
            <v>0</v>
          </cell>
          <cell r="N40">
            <v>40000</v>
          </cell>
        </row>
        <row r="41">
          <cell r="J41">
            <v>34380</v>
          </cell>
          <cell r="M41">
            <v>0</v>
          </cell>
          <cell r="N41">
            <v>40000</v>
          </cell>
        </row>
        <row r="46">
          <cell r="J46">
            <v>40065.573770491806</v>
          </cell>
          <cell r="M46">
            <v>0</v>
          </cell>
          <cell r="N46">
            <v>11100</v>
          </cell>
        </row>
        <row r="47">
          <cell r="J47">
            <v>40065.573770491806</v>
          </cell>
          <cell r="M47">
            <v>0</v>
          </cell>
          <cell r="N47">
            <v>11100</v>
          </cell>
        </row>
        <row r="48">
          <cell r="J48">
            <v>40065.573770491806</v>
          </cell>
          <cell r="M48">
            <v>0</v>
          </cell>
          <cell r="N48">
            <v>11100</v>
          </cell>
        </row>
        <row r="49">
          <cell r="J49">
            <v>40065.573770491806</v>
          </cell>
          <cell r="M49">
            <v>0</v>
          </cell>
          <cell r="N49">
            <v>11100</v>
          </cell>
        </row>
        <row r="50">
          <cell r="J50">
            <v>40065.573770491806</v>
          </cell>
          <cell r="M50">
            <v>0</v>
          </cell>
          <cell r="N50">
            <v>11100</v>
          </cell>
        </row>
        <row r="51">
          <cell r="J51">
            <v>40065.573770491806</v>
          </cell>
          <cell r="M51">
            <v>0</v>
          </cell>
          <cell r="N51">
            <v>11100</v>
          </cell>
        </row>
        <row r="52">
          <cell r="J52">
            <v>40065.573770491806</v>
          </cell>
          <cell r="M52">
            <v>0</v>
          </cell>
          <cell r="N52">
            <v>11100</v>
          </cell>
        </row>
        <row r="53">
          <cell r="J53">
            <v>40065.573770491806</v>
          </cell>
          <cell r="M53">
            <v>0</v>
          </cell>
          <cell r="N53">
            <v>11100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topLeftCell="A55" workbookViewId="0">
      <selection activeCell="C61" sqref="C61"/>
    </sheetView>
  </sheetViews>
  <sheetFormatPr defaultRowHeight="15"/>
  <cols>
    <col min="2" max="2" width="35.42578125" customWidth="1"/>
    <col min="4" max="4" width="11.28515625" customWidth="1"/>
    <col min="8" max="8" width="9.7109375" customWidth="1"/>
    <col min="9" max="9" width="10.85546875" customWidth="1"/>
    <col min="10" max="10" width="10.28515625" customWidth="1"/>
    <col min="11" max="11" width="19.42578125" customWidth="1"/>
    <col min="12" max="12" width="19.7109375" customWidth="1"/>
    <col min="13" max="13" width="24.140625" customWidth="1"/>
  </cols>
  <sheetData>
    <row r="1" spans="1:13">
      <c r="B1" t="s">
        <v>55</v>
      </c>
    </row>
    <row r="2" spans="1:13">
      <c r="B2" t="s">
        <v>58</v>
      </c>
    </row>
    <row r="3" spans="1:13">
      <c r="A3" s="6"/>
      <c r="B3" t="s">
        <v>56</v>
      </c>
      <c r="C3" s="6"/>
      <c r="D3" s="6"/>
      <c r="E3" s="6"/>
      <c r="F3" s="6"/>
      <c r="G3" s="6"/>
      <c r="H3" s="6"/>
      <c r="I3" s="6"/>
      <c r="J3" s="6"/>
    </row>
    <row r="4" spans="1:13">
      <c r="A4" s="6"/>
      <c r="B4" t="s">
        <v>57</v>
      </c>
      <c r="D4" s="6"/>
      <c r="E4" s="6"/>
      <c r="F4" s="6"/>
      <c r="G4" s="6"/>
      <c r="H4" s="6"/>
      <c r="I4" s="6"/>
      <c r="J4" s="6"/>
    </row>
    <row r="5" spans="1:13">
      <c r="A5" s="8"/>
      <c r="B5" s="9"/>
      <c r="C5" s="10"/>
      <c r="D5" s="10" t="s">
        <v>30</v>
      </c>
      <c r="E5" s="10"/>
      <c r="F5" s="10"/>
      <c r="G5" s="10"/>
      <c r="H5" s="10"/>
      <c r="I5" s="10"/>
      <c r="J5" s="10"/>
      <c r="K5" s="11" t="s">
        <v>40</v>
      </c>
      <c r="L5" s="9"/>
      <c r="M5" s="12"/>
    </row>
    <row r="6" spans="1:13" ht="45.75" thickBot="1">
      <c r="A6" s="7" t="s">
        <v>21</v>
      </c>
      <c r="B6" s="7" t="s">
        <v>8</v>
      </c>
      <c r="C6" s="7" t="s">
        <v>9</v>
      </c>
      <c r="D6" s="7" t="s">
        <v>0</v>
      </c>
      <c r="E6" s="7" t="s">
        <v>19</v>
      </c>
      <c r="F6" s="7" t="s">
        <v>25</v>
      </c>
      <c r="G6" s="7" t="s">
        <v>26</v>
      </c>
      <c r="H6" s="7" t="s">
        <v>27</v>
      </c>
      <c r="I6" s="7" t="s">
        <v>28</v>
      </c>
      <c r="J6" s="46" t="s">
        <v>29</v>
      </c>
      <c r="K6" s="47" t="s">
        <v>43</v>
      </c>
      <c r="L6" s="24" t="s">
        <v>42</v>
      </c>
      <c r="M6" s="24" t="s">
        <v>41</v>
      </c>
    </row>
    <row r="7" spans="1:13" ht="15.75" thickBot="1">
      <c r="A7" s="4" t="s">
        <v>24</v>
      </c>
      <c r="B7" s="1" t="s">
        <v>7</v>
      </c>
      <c r="C7" s="2">
        <v>99</v>
      </c>
      <c r="D7" s="2" t="s">
        <v>2</v>
      </c>
      <c r="E7" s="5">
        <v>1956</v>
      </c>
      <c r="F7" s="5">
        <v>20</v>
      </c>
      <c r="G7" s="5"/>
      <c r="H7" s="3">
        <f>[1]Nuove!J2+[1]Nuove!M2</f>
        <v>12935.68</v>
      </c>
      <c r="I7" s="3">
        <f>[1]Nuove!N2</f>
        <v>0</v>
      </c>
      <c r="J7" s="25">
        <f>H7+I7</f>
        <v>12935.68</v>
      </c>
      <c r="K7" s="21"/>
      <c r="L7" s="21"/>
      <c r="M7" s="20">
        <f>SUM(K7:L7)</f>
        <v>0</v>
      </c>
    </row>
    <row r="8" spans="1:13" ht="15.75" thickBot="1">
      <c r="A8" s="4" t="s">
        <v>24</v>
      </c>
      <c r="B8" s="1" t="s">
        <v>11</v>
      </c>
      <c r="C8" s="2">
        <v>60</v>
      </c>
      <c r="D8" s="2" t="s">
        <v>5</v>
      </c>
      <c r="E8" s="5"/>
      <c r="F8" s="5"/>
      <c r="G8" s="5"/>
      <c r="H8" s="3">
        <f>[1]Nuove!J3</f>
        <v>22856.557377049179</v>
      </c>
      <c r="I8" s="3">
        <f>[1]Nuove!N3</f>
        <v>0</v>
      </c>
      <c r="J8" s="25">
        <f t="shared" ref="J8:J53" si="0">H8+I8</f>
        <v>22856.557377049179</v>
      </c>
      <c r="K8" s="21"/>
      <c r="L8" s="21"/>
      <c r="M8" s="20">
        <f t="shared" ref="M8:M53" si="1">SUM(K8:L8)</f>
        <v>0</v>
      </c>
    </row>
    <row r="9" spans="1:13" ht="15.75" thickBot="1">
      <c r="A9" s="4" t="s">
        <v>24</v>
      </c>
      <c r="B9" s="1" t="s">
        <v>17</v>
      </c>
      <c r="C9" s="2">
        <v>160</v>
      </c>
      <c r="D9" s="2" t="s">
        <v>6</v>
      </c>
      <c r="E9" s="5">
        <v>1400</v>
      </c>
      <c r="F9" s="5">
        <v>16</v>
      </c>
      <c r="G9" s="5"/>
      <c r="H9" s="3">
        <f>[1]Nuove!J4</f>
        <v>41388.143442622953</v>
      </c>
      <c r="I9" s="3">
        <f>[1]Nuove!N4</f>
        <v>0</v>
      </c>
      <c r="J9" s="25">
        <f t="shared" si="0"/>
        <v>41388.143442622953</v>
      </c>
      <c r="K9" s="21"/>
      <c r="L9" s="21"/>
      <c r="M9" s="20">
        <f>SUM(K9:L9)</f>
        <v>0</v>
      </c>
    </row>
    <row r="10" spans="1:13" ht="15.75" thickBot="1">
      <c r="A10" s="4" t="s">
        <v>24</v>
      </c>
      <c r="B10" s="1" t="s">
        <v>18</v>
      </c>
      <c r="C10" s="2">
        <v>150</v>
      </c>
      <c r="D10" s="2" t="s">
        <v>6</v>
      </c>
      <c r="E10" s="5">
        <v>1400</v>
      </c>
      <c r="F10" s="5">
        <v>16</v>
      </c>
      <c r="G10" s="5"/>
      <c r="H10" s="3">
        <f>[1]Nuove!J5</f>
        <v>33250</v>
      </c>
      <c r="I10" s="3">
        <f>[1]Nuove!N5</f>
        <v>0</v>
      </c>
      <c r="J10" s="25">
        <f t="shared" si="0"/>
        <v>33250</v>
      </c>
      <c r="K10" s="21"/>
      <c r="L10" s="21"/>
      <c r="M10" s="20">
        <f t="shared" si="1"/>
        <v>0</v>
      </c>
    </row>
    <row r="11" spans="1:13" ht="15.75" thickBot="1">
      <c r="A11" s="4" t="s">
        <v>24</v>
      </c>
      <c r="B11" s="1" t="s">
        <v>4</v>
      </c>
      <c r="C11" s="2">
        <v>88</v>
      </c>
      <c r="D11" s="2" t="s">
        <v>2</v>
      </c>
      <c r="E11" s="5">
        <v>2000</v>
      </c>
      <c r="F11" s="5">
        <v>20</v>
      </c>
      <c r="G11" s="5"/>
      <c r="H11" s="3">
        <f>[1]Nuove!J6+[1]Nuove!M6</f>
        <v>15232.8</v>
      </c>
      <c r="I11" s="3">
        <f>[1]Nuove!N6</f>
        <v>0</v>
      </c>
      <c r="J11" s="25">
        <f t="shared" si="0"/>
        <v>15232.8</v>
      </c>
      <c r="K11" s="21"/>
      <c r="L11" s="21"/>
      <c r="M11" s="20">
        <f t="shared" si="1"/>
        <v>0</v>
      </c>
    </row>
    <row r="12" spans="1:13" ht="15.75" thickBot="1">
      <c r="A12" s="4" t="s">
        <v>24</v>
      </c>
      <c r="B12" s="1" t="s">
        <v>4</v>
      </c>
      <c r="C12" s="2">
        <v>88</v>
      </c>
      <c r="D12" s="2" t="s">
        <v>2</v>
      </c>
      <c r="E12" s="5">
        <v>2000</v>
      </c>
      <c r="F12" s="5">
        <v>20</v>
      </c>
      <c r="G12" s="5"/>
      <c r="H12" s="3">
        <f>[1]Nuove!J7+[1]Nuove!M7</f>
        <v>15232.8</v>
      </c>
      <c r="I12" s="3">
        <f>[1]Nuove!N7</f>
        <v>0</v>
      </c>
      <c r="J12" s="25">
        <f t="shared" si="0"/>
        <v>15232.8</v>
      </c>
      <c r="K12" s="21"/>
      <c r="L12" s="21"/>
      <c r="M12" s="20">
        <f t="shared" si="1"/>
        <v>0</v>
      </c>
    </row>
    <row r="13" spans="1:13" ht="15.75" thickBot="1">
      <c r="A13" s="4" t="s">
        <v>24</v>
      </c>
      <c r="B13" s="1" t="s">
        <v>20</v>
      </c>
      <c r="C13" s="2">
        <v>70</v>
      </c>
      <c r="D13" s="2" t="s">
        <v>2</v>
      </c>
      <c r="E13" s="5">
        <v>1248</v>
      </c>
      <c r="F13" s="5">
        <v>15</v>
      </c>
      <c r="G13" s="5"/>
      <c r="H13" s="3">
        <f>[1]Nuove!J8+[1]Nuove!M8</f>
        <v>9862.89</v>
      </c>
      <c r="I13" s="3">
        <f>[1]Nuove!N8</f>
        <v>2200</v>
      </c>
      <c r="J13" s="25">
        <f>H13+I13</f>
        <v>12062.89</v>
      </c>
      <c r="K13" s="21"/>
      <c r="L13" s="21"/>
      <c r="M13" s="20">
        <f t="shared" si="1"/>
        <v>0</v>
      </c>
    </row>
    <row r="14" spans="1:13" ht="15.75" thickBot="1">
      <c r="A14" s="4" t="s">
        <v>24</v>
      </c>
      <c r="B14" s="1" t="s">
        <v>20</v>
      </c>
      <c r="C14" s="2">
        <v>70</v>
      </c>
      <c r="D14" s="2" t="s">
        <v>2</v>
      </c>
      <c r="E14" s="5">
        <v>1248</v>
      </c>
      <c r="F14" s="5">
        <v>15</v>
      </c>
      <c r="G14" s="5"/>
      <c r="H14" s="3">
        <f>[1]Nuove!J9+[1]Nuove!M9</f>
        <v>9862.89</v>
      </c>
      <c r="I14" s="3">
        <f>[1]Nuove!N9</f>
        <v>2200</v>
      </c>
      <c r="J14" s="25">
        <f>H14+I14</f>
        <v>12062.89</v>
      </c>
      <c r="K14" s="21"/>
      <c r="L14" s="21"/>
      <c r="M14" s="20">
        <f t="shared" si="1"/>
        <v>0</v>
      </c>
    </row>
    <row r="15" spans="1:13" ht="15.75" thickBot="1">
      <c r="A15" s="4" t="s">
        <v>24</v>
      </c>
      <c r="B15" s="1" t="s">
        <v>20</v>
      </c>
      <c r="C15" s="2">
        <v>70</v>
      </c>
      <c r="D15" s="2" t="s">
        <v>2</v>
      </c>
      <c r="E15" s="5">
        <v>1248</v>
      </c>
      <c r="F15" s="5">
        <v>15</v>
      </c>
      <c r="G15" s="5"/>
      <c r="H15" s="3">
        <f>[1]Nuove!J10+[1]Nuove!M10</f>
        <v>9862.89</v>
      </c>
      <c r="I15" s="3">
        <f>[1]Nuove!N10</f>
        <v>2200</v>
      </c>
      <c r="J15" s="25">
        <f>H15+I15</f>
        <v>12062.89</v>
      </c>
      <c r="K15" s="21"/>
      <c r="L15" s="21"/>
      <c r="M15" s="20">
        <f t="shared" si="1"/>
        <v>0</v>
      </c>
    </row>
    <row r="16" spans="1:13" ht="15.75" thickBot="1">
      <c r="A16" s="4" t="s">
        <v>24</v>
      </c>
      <c r="B16" s="1" t="s">
        <v>20</v>
      </c>
      <c r="C16" s="2">
        <v>70</v>
      </c>
      <c r="D16" s="2" t="s">
        <v>2</v>
      </c>
      <c r="E16" s="5">
        <v>1248</v>
      </c>
      <c r="F16" s="5">
        <v>15</v>
      </c>
      <c r="G16" s="5"/>
      <c r="H16" s="3">
        <f>[1]Nuove!J11+[1]Nuove!M11</f>
        <v>9862.89</v>
      </c>
      <c r="I16" s="3">
        <f>[1]Nuove!N11</f>
        <v>2200</v>
      </c>
      <c r="J16" s="25">
        <f t="shared" si="0"/>
        <v>12062.89</v>
      </c>
      <c r="K16" s="21"/>
      <c r="L16" s="21"/>
      <c r="M16" s="20">
        <f t="shared" si="1"/>
        <v>0</v>
      </c>
    </row>
    <row r="17" spans="1:13" ht="15.75" thickBot="1">
      <c r="A17" s="4" t="s">
        <v>24</v>
      </c>
      <c r="B17" s="1" t="s">
        <v>20</v>
      </c>
      <c r="C17" s="2">
        <v>70</v>
      </c>
      <c r="D17" s="2" t="s">
        <v>2</v>
      </c>
      <c r="E17" s="5">
        <v>1248</v>
      </c>
      <c r="F17" s="5">
        <v>15</v>
      </c>
      <c r="G17" s="5"/>
      <c r="H17" s="3">
        <f>[1]Nuove!J12+[1]Nuove!M12</f>
        <v>9862.89</v>
      </c>
      <c r="I17" s="3">
        <f>[1]Nuove!N12</f>
        <v>2200</v>
      </c>
      <c r="J17" s="25">
        <f t="shared" si="0"/>
        <v>12062.89</v>
      </c>
      <c r="K17" s="21"/>
      <c r="L17" s="21"/>
      <c r="M17" s="20">
        <f t="shared" si="1"/>
        <v>0</v>
      </c>
    </row>
    <row r="18" spans="1:13" ht="15.75" thickBot="1">
      <c r="A18" s="4" t="s">
        <v>24</v>
      </c>
      <c r="B18" s="1" t="s">
        <v>16</v>
      </c>
      <c r="C18" s="2">
        <v>62.5</v>
      </c>
      <c r="D18" s="2" t="s">
        <v>1</v>
      </c>
      <c r="E18" s="5">
        <v>875</v>
      </c>
      <c r="F18" s="5">
        <v>11</v>
      </c>
      <c r="G18" s="5"/>
      <c r="H18" s="3">
        <f>[1]Nuove!J13+[1]Nuove!M13</f>
        <v>10600.12</v>
      </c>
      <c r="I18" s="3">
        <f>[1]Nuove!N13</f>
        <v>2200</v>
      </c>
      <c r="J18" s="25">
        <f t="shared" si="0"/>
        <v>12800.12</v>
      </c>
      <c r="K18" s="21"/>
      <c r="L18" s="21"/>
      <c r="M18" s="20">
        <f t="shared" si="1"/>
        <v>0</v>
      </c>
    </row>
    <row r="19" spans="1:13" ht="15.75" thickBot="1">
      <c r="A19" s="4" t="s">
        <v>24</v>
      </c>
      <c r="B19" s="1" t="s">
        <v>16</v>
      </c>
      <c r="C19" s="2">
        <v>62.5</v>
      </c>
      <c r="D19" s="2" t="s">
        <v>1</v>
      </c>
      <c r="E19" s="5">
        <v>875</v>
      </c>
      <c r="F19" s="5">
        <v>11</v>
      </c>
      <c r="G19" s="5"/>
      <c r="H19" s="3">
        <f>[1]Nuove!J14+[1]Nuove!M14</f>
        <v>10600.12</v>
      </c>
      <c r="I19" s="3">
        <f>[1]Nuove!N14</f>
        <v>2200</v>
      </c>
      <c r="J19" s="25">
        <f t="shared" si="0"/>
        <v>12800.12</v>
      </c>
      <c r="K19" s="21"/>
      <c r="L19" s="21"/>
      <c r="M19" s="20">
        <f t="shared" si="1"/>
        <v>0</v>
      </c>
    </row>
    <row r="20" spans="1:13" ht="15.75" thickBot="1">
      <c r="A20" s="4" t="s">
        <v>24</v>
      </c>
      <c r="B20" s="1" t="s">
        <v>16</v>
      </c>
      <c r="C20" s="2">
        <v>62.5</v>
      </c>
      <c r="D20" s="2" t="s">
        <v>1</v>
      </c>
      <c r="E20" s="5">
        <v>875</v>
      </c>
      <c r="F20" s="5">
        <v>11</v>
      </c>
      <c r="G20" s="5"/>
      <c r="H20" s="3">
        <f>[1]Nuove!J15+[1]Nuove!M15</f>
        <v>10600.12</v>
      </c>
      <c r="I20" s="3">
        <f>[1]Nuove!N15</f>
        <v>2200</v>
      </c>
      <c r="J20" s="25">
        <f t="shared" si="0"/>
        <v>12800.12</v>
      </c>
      <c r="K20" s="21"/>
      <c r="L20" s="21"/>
      <c r="M20" s="20">
        <f t="shared" si="1"/>
        <v>0</v>
      </c>
    </row>
    <row r="21" spans="1:13" ht="15.75" thickBot="1">
      <c r="A21" s="4" t="s">
        <v>24</v>
      </c>
      <c r="B21" s="1" t="s">
        <v>16</v>
      </c>
      <c r="C21" s="2">
        <v>62.5</v>
      </c>
      <c r="D21" s="2" t="s">
        <v>1</v>
      </c>
      <c r="E21" s="5">
        <v>875</v>
      </c>
      <c r="F21" s="5">
        <v>11</v>
      </c>
      <c r="G21" s="5"/>
      <c r="H21" s="3">
        <f>[1]Nuove!J16+[1]Nuove!M16</f>
        <v>10600.12</v>
      </c>
      <c r="I21" s="3">
        <f>[1]Nuove!N16</f>
        <v>2200</v>
      </c>
      <c r="J21" s="25">
        <f t="shared" si="0"/>
        <v>12800.12</v>
      </c>
      <c r="K21" s="21"/>
      <c r="L21" s="21"/>
      <c r="M21" s="20">
        <f t="shared" si="1"/>
        <v>0</v>
      </c>
    </row>
    <row r="22" spans="1:13" ht="15.75" thickBot="1">
      <c r="A22" s="4" t="s">
        <v>24</v>
      </c>
      <c r="B22" s="1" t="s">
        <v>20</v>
      </c>
      <c r="C22" s="2">
        <v>70</v>
      </c>
      <c r="D22" s="2" t="s">
        <v>2</v>
      </c>
      <c r="E22" s="5">
        <v>1248</v>
      </c>
      <c r="F22" s="5">
        <v>15</v>
      </c>
      <c r="G22" s="5"/>
      <c r="H22" s="3">
        <f>[1]Nuove!J17+[1]Nuove!M17</f>
        <v>9862.89</v>
      </c>
      <c r="I22" s="3">
        <f>[1]Nuove!N17</f>
        <v>2200</v>
      </c>
      <c r="J22" s="25">
        <f t="shared" si="0"/>
        <v>12062.89</v>
      </c>
      <c r="K22" s="21"/>
      <c r="L22" s="21"/>
      <c r="M22" s="20">
        <f t="shared" si="1"/>
        <v>0</v>
      </c>
    </row>
    <row r="23" spans="1:13" ht="15.75" thickBot="1">
      <c r="A23" s="4" t="s">
        <v>24</v>
      </c>
      <c r="B23" s="1" t="s">
        <v>15</v>
      </c>
      <c r="C23" s="2">
        <v>96</v>
      </c>
      <c r="D23" s="2" t="s">
        <v>2</v>
      </c>
      <c r="E23" s="5">
        <v>2287</v>
      </c>
      <c r="F23" s="5"/>
      <c r="G23" s="5">
        <v>33</v>
      </c>
      <c r="H23" s="3">
        <f>[1]Nuove!J18+[1]Nuove!M18</f>
        <v>17937.93</v>
      </c>
      <c r="I23" s="3">
        <f>[1]Nuove!N18</f>
        <v>10000</v>
      </c>
      <c r="J23" s="25">
        <f t="shared" si="0"/>
        <v>27937.93</v>
      </c>
      <c r="K23" s="21"/>
      <c r="L23" s="21"/>
      <c r="M23" s="20">
        <f t="shared" si="1"/>
        <v>0</v>
      </c>
    </row>
    <row r="24" spans="1:13" ht="15.75" thickBot="1">
      <c r="A24" s="4" t="s">
        <v>24</v>
      </c>
      <c r="B24" s="1" t="s">
        <v>14</v>
      </c>
      <c r="C24" s="2">
        <v>109</v>
      </c>
      <c r="D24" s="2" t="s">
        <v>2</v>
      </c>
      <c r="E24" s="5">
        <v>2287</v>
      </c>
      <c r="F24" s="5"/>
      <c r="G24" s="5">
        <v>33</v>
      </c>
      <c r="H24" s="3">
        <f>[1]Nuove!J19+[1]Nuove!M19</f>
        <v>17861.39</v>
      </c>
      <c r="I24" s="3">
        <f>[1]Nuove!N19</f>
        <v>12470</v>
      </c>
      <c r="J24" s="25">
        <f t="shared" si="0"/>
        <v>30331.39</v>
      </c>
      <c r="K24" s="21"/>
      <c r="L24" s="21"/>
      <c r="M24" s="20">
        <f t="shared" si="1"/>
        <v>0</v>
      </c>
    </row>
    <row r="25" spans="1:13" ht="15.75" thickBot="1">
      <c r="A25" s="4" t="s">
        <v>24</v>
      </c>
      <c r="B25" s="1" t="s">
        <v>13</v>
      </c>
      <c r="C25" s="2">
        <v>94</v>
      </c>
      <c r="D25" s="2" t="s">
        <v>2</v>
      </c>
      <c r="E25" s="5">
        <v>2000</v>
      </c>
      <c r="F25" s="5"/>
      <c r="G25" s="5">
        <v>30</v>
      </c>
      <c r="H25" s="3">
        <f>[1]Nuove!J20+[1]Nuove!M20</f>
        <v>25500</v>
      </c>
      <c r="I25" s="3">
        <f>[1]Nuove!N20</f>
        <v>7440</v>
      </c>
      <c r="J25" s="25">
        <f t="shared" si="0"/>
        <v>32940</v>
      </c>
      <c r="K25" s="21"/>
      <c r="L25" s="21"/>
      <c r="M25" s="20">
        <f t="shared" si="1"/>
        <v>0</v>
      </c>
    </row>
    <row r="26" spans="1:13" ht="15.75" thickBot="1">
      <c r="A26" s="4" t="s">
        <v>24</v>
      </c>
      <c r="B26" s="1" t="s">
        <v>13</v>
      </c>
      <c r="C26" s="2">
        <v>94</v>
      </c>
      <c r="D26" s="2" t="s">
        <v>2</v>
      </c>
      <c r="E26" s="5">
        <v>2000</v>
      </c>
      <c r="F26" s="5"/>
      <c r="G26" s="5">
        <v>30</v>
      </c>
      <c r="H26" s="3">
        <f>[1]Nuove!J21+[1]Nuove!M21</f>
        <v>25500</v>
      </c>
      <c r="I26" s="3">
        <f>[1]Nuove!N21</f>
        <v>7440</v>
      </c>
      <c r="J26" s="25">
        <f t="shared" si="0"/>
        <v>32940</v>
      </c>
      <c r="K26" s="21"/>
      <c r="L26" s="21"/>
      <c r="M26" s="20">
        <f t="shared" si="1"/>
        <v>0</v>
      </c>
    </row>
    <row r="27" spans="1:13" ht="15.75" thickBot="1">
      <c r="A27" s="4" t="s">
        <v>24</v>
      </c>
      <c r="B27" s="1" t="s">
        <v>16</v>
      </c>
      <c r="C27" s="2">
        <v>62.5</v>
      </c>
      <c r="D27" s="2" t="s">
        <v>1</v>
      </c>
      <c r="E27" s="5">
        <v>875</v>
      </c>
      <c r="F27" s="5">
        <v>11</v>
      </c>
      <c r="G27" s="5"/>
      <c r="H27" s="3">
        <f>[1]Nuove!J22+[1]Nuove!M22</f>
        <v>10600.12</v>
      </c>
      <c r="I27" s="3">
        <f>[1]Nuove!N22</f>
        <v>2200</v>
      </c>
      <c r="J27" s="25">
        <f t="shared" si="0"/>
        <v>12800.12</v>
      </c>
      <c r="K27" s="21"/>
      <c r="L27" s="21"/>
      <c r="M27" s="20">
        <f t="shared" si="1"/>
        <v>0</v>
      </c>
    </row>
    <row r="28" spans="1:13" ht="15.75" thickBot="1">
      <c r="A28" s="4" t="s">
        <v>24</v>
      </c>
      <c r="B28" s="1" t="s">
        <v>16</v>
      </c>
      <c r="C28" s="2">
        <v>62.5</v>
      </c>
      <c r="D28" s="2" t="s">
        <v>1</v>
      </c>
      <c r="E28" s="5">
        <v>875</v>
      </c>
      <c r="F28" s="5">
        <v>11</v>
      </c>
      <c r="G28" s="5"/>
      <c r="H28" s="3">
        <f>[1]Nuove!J23+[1]Nuove!M23</f>
        <v>10600.12</v>
      </c>
      <c r="I28" s="3">
        <f>[1]Nuove!N23</f>
        <v>2200</v>
      </c>
      <c r="J28" s="25">
        <f t="shared" si="0"/>
        <v>12800.12</v>
      </c>
      <c r="K28" s="21"/>
      <c r="L28" s="21"/>
      <c r="M28" s="20">
        <f t="shared" si="1"/>
        <v>0</v>
      </c>
    </row>
    <row r="29" spans="1:13" ht="15.75" thickBot="1">
      <c r="A29" s="4" t="s">
        <v>24</v>
      </c>
      <c r="B29" s="1" t="s">
        <v>12</v>
      </c>
      <c r="C29" s="2">
        <v>90</v>
      </c>
      <c r="D29" s="2" t="s">
        <v>2</v>
      </c>
      <c r="E29" s="5">
        <v>2488</v>
      </c>
      <c r="F29" s="5"/>
      <c r="G29" s="5">
        <v>35</v>
      </c>
      <c r="H29" s="3">
        <f>[1]Nuove!J24+[1]Nuove!M24</f>
        <v>44000</v>
      </c>
      <c r="I29" s="3">
        <f>[1]Nuove!N24</f>
        <v>2200</v>
      </c>
      <c r="J29" s="25">
        <f t="shared" si="0"/>
        <v>46200</v>
      </c>
      <c r="K29" s="21"/>
      <c r="L29" s="21"/>
      <c r="M29" s="20">
        <f t="shared" si="1"/>
        <v>0</v>
      </c>
    </row>
    <row r="30" spans="1:13" ht="15.75" thickBot="1">
      <c r="A30" s="4" t="s">
        <v>24</v>
      </c>
      <c r="B30" s="1" t="s">
        <v>3</v>
      </c>
      <c r="C30" s="2">
        <v>77</v>
      </c>
      <c r="D30" s="2" t="s">
        <v>2</v>
      </c>
      <c r="E30" s="5">
        <v>1598</v>
      </c>
      <c r="F30" s="5"/>
      <c r="G30" s="5">
        <v>25</v>
      </c>
      <c r="H30" s="3">
        <f>[1]Nuove!J25+[1]Nuove!M25</f>
        <v>11737.18</v>
      </c>
      <c r="I30" s="3">
        <f>[1]Nuove!N25</f>
        <v>7440</v>
      </c>
      <c r="J30" s="25">
        <f t="shared" si="0"/>
        <v>19177.18</v>
      </c>
      <c r="K30" s="21"/>
      <c r="L30" s="21"/>
      <c r="M30" s="20">
        <f t="shared" si="1"/>
        <v>0</v>
      </c>
    </row>
    <row r="31" spans="1:13" ht="15.75" thickBot="1">
      <c r="A31" s="4" t="s">
        <v>24</v>
      </c>
      <c r="B31" s="1" t="s">
        <v>7</v>
      </c>
      <c r="C31" s="2">
        <v>99</v>
      </c>
      <c r="D31" s="2" t="s">
        <v>2</v>
      </c>
      <c r="E31" s="5">
        <v>1956</v>
      </c>
      <c r="F31" s="5">
        <v>20</v>
      </c>
      <c r="G31" s="5"/>
      <c r="H31" s="3">
        <f>[1]Nuove!J26+[1]Nuove!M26</f>
        <v>12935.68</v>
      </c>
      <c r="I31" s="3">
        <f>[1]Nuove!N26</f>
        <v>2200</v>
      </c>
      <c r="J31" s="25">
        <f t="shared" si="0"/>
        <v>15135.68</v>
      </c>
      <c r="K31" s="21"/>
      <c r="L31" s="21"/>
      <c r="M31" s="20">
        <f t="shared" si="1"/>
        <v>0</v>
      </c>
    </row>
    <row r="32" spans="1:13" ht="15.75" thickBot="1">
      <c r="A32" s="4" t="s">
        <v>24</v>
      </c>
      <c r="B32" s="1" t="s">
        <v>20</v>
      </c>
      <c r="C32" s="2">
        <v>70</v>
      </c>
      <c r="D32" s="2" t="s">
        <v>2</v>
      </c>
      <c r="E32" s="5">
        <v>1248</v>
      </c>
      <c r="F32" s="5">
        <v>15</v>
      </c>
      <c r="G32" s="5"/>
      <c r="H32" s="3">
        <f>[1]Nuove!J27+[1]Nuove!M27</f>
        <v>9862.89</v>
      </c>
      <c r="I32" s="3">
        <f>[1]Nuove!N27</f>
        <v>1800</v>
      </c>
      <c r="J32" s="25">
        <f t="shared" si="0"/>
        <v>11662.89</v>
      </c>
      <c r="K32" s="21"/>
      <c r="L32" s="21"/>
      <c r="M32" s="20">
        <f t="shared" si="1"/>
        <v>0</v>
      </c>
    </row>
    <row r="33" spans="1:13" ht="15.75" thickBot="1">
      <c r="A33" s="4" t="s">
        <v>24</v>
      </c>
      <c r="B33" s="1" t="s">
        <v>20</v>
      </c>
      <c r="C33" s="2">
        <v>70</v>
      </c>
      <c r="D33" s="2" t="s">
        <v>2</v>
      </c>
      <c r="E33" s="5">
        <v>1248</v>
      </c>
      <c r="F33" s="5">
        <v>15</v>
      </c>
      <c r="G33" s="5"/>
      <c r="H33" s="3">
        <f>[1]Nuove!J28+[1]Nuove!M28</f>
        <v>9862.89</v>
      </c>
      <c r="I33" s="3">
        <f>[1]Nuove!N28</f>
        <v>1800</v>
      </c>
      <c r="J33" s="25">
        <f t="shared" si="0"/>
        <v>11662.89</v>
      </c>
      <c r="K33" s="21"/>
      <c r="L33" s="21"/>
      <c r="M33" s="20">
        <f t="shared" si="1"/>
        <v>0</v>
      </c>
    </row>
    <row r="34" spans="1:13" ht="15.75" thickBot="1">
      <c r="A34" s="4" t="s">
        <v>24</v>
      </c>
      <c r="B34" s="1" t="s">
        <v>11</v>
      </c>
      <c r="C34" s="2">
        <v>60</v>
      </c>
      <c r="D34" s="2" t="s">
        <v>5</v>
      </c>
      <c r="E34" s="5"/>
      <c r="F34" s="5"/>
      <c r="G34" s="5"/>
      <c r="H34" s="3">
        <f>[1]Nuove!J30+[1]Nuove!M30</f>
        <v>27885</v>
      </c>
      <c r="I34" s="3">
        <f>[1]Nuove!N30</f>
        <v>0</v>
      </c>
      <c r="J34" s="25">
        <f t="shared" si="0"/>
        <v>27885</v>
      </c>
      <c r="K34" s="21"/>
      <c r="L34" s="21"/>
      <c r="M34" s="20">
        <f t="shared" si="1"/>
        <v>0</v>
      </c>
    </row>
    <row r="35" spans="1:13" ht="15.75" thickBot="1">
      <c r="A35" s="4" t="s">
        <v>24</v>
      </c>
      <c r="B35" s="1" t="s">
        <v>11</v>
      </c>
      <c r="C35" s="2">
        <v>60</v>
      </c>
      <c r="D35" s="2" t="s">
        <v>5</v>
      </c>
      <c r="E35" s="5"/>
      <c r="F35" s="5"/>
      <c r="G35" s="5"/>
      <c r="H35" s="3">
        <f>[1]Nuove!J31+[1]Nuove!M31</f>
        <v>27885</v>
      </c>
      <c r="I35" s="3">
        <f>[1]Nuove!N31</f>
        <v>0</v>
      </c>
      <c r="J35" s="25">
        <f t="shared" si="0"/>
        <v>27885</v>
      </c>
      <c r="K35" s="21"/>
      <c r="L35" s="21"/>
      <c r="M35" s="20">
        <f t="shared" si="1"/>
        <v>0</v>
      </c>
    </row>
    <row r="36" spans="1:13" ht="15.75" thickBot="1">
      <c r="A36" s="4" t="s">
        <v>24</v>
      </c>
      <c r="B36" s="1" t="s">
        <v>20</v>
      </c>
      <c r="C36" s="2">
        <v>70</v>
      </c>
      <c r="D36" s="2" t="s">
        <v>2</v>
      </c>
      <c r="E36" s="5">
        <v>1248</v>
      </c>
      <c r="F36" s="5">
        <v>15</v>
      </c>
      <c r="G36" s="5"/>
      <c r="H36" s="3">
        <f>[1]Nuove!J32+[1]Nuove!M32</f>
        <v>9862.89</v>
      </c>
      <c r="I36" s="3">
        <f>[1]Nuove!N32</f>
        <v>600</v>
      </c>
      <c r="J36" s="25">
        <f t="shared" si="0"/>
        <v>10462.89</v>
      </c>
      <c r="K36" s="21"/>
      <c r="L36" s="21"/>
      <c r="M36" s="20">
        <f t="shared" si="1"/>
        <v>0</v>
      </c>
    </row>
    <row r="37" spans="1:13" ht="15.75" thickBot="1">
      <c r="A37" s="4" t="s">
        <v>24</v>
      </c>
      <c r="B37" s="1" t="s">
        <v>7</v>
      </c>
      <c r="C37" s="2">
        <v>99</v>
      </c>
      <c r="D37" s="2" t="s">
        <v>2</v>
      </c>
      <c r="E37" s="5">
        <v>1956</v>
      </c>
      <c r="F37" s="5">
        <v>20</v>
      </c>
      <c r="G37" s="5"/>
      <c r="H37" s="3">
        <f>[1]Nuove!J33+[1]Nuove!M33</f>
        <v>12772.54</v>
      </c>
      <c r="I37" s="3">
        <f>[1]Nuove!N33</f>
        <v>7950</v>
      </c>
      <c r="J37" s="25">
        <f t="shared" si="0"/>
        <v>20722.54</v>
      </c>
      <c r="K37" s="21"/>
      <c r="L37" s="21"/>
      <c r="M37" s="20">
        <f t="shared" si="1"/>
        <v>0</v>
      </c>
    </row>
    <row r="38" spans="1:13" ht="15.75" thickBot="1">
      <c r="A38" s="33" t="s">
        <v>24</v>
      </c>
      <c r="B38" s="34" t="s">
        <v>7</v>
      </c>
      <c r="C38" s="35">
        <v>99</v>
      </c>
      <c r="D38" s="35" t="s">
        <v>2</v>
      </c>
      <c r="E38" s="36">
        <v>1956</v>
      </c>
      <c r="F38" s="36">
        <v>20</v>
      </c>
      <c r="G38" s="36"/>
      <c r="H38" s="37">
        <f>[1]Nuove!J34+[1]Nuove!M34</f>
        <v>12772.54</v>
      </c>
      <c r="I38" s="37">
        <f>[1]Nuove!N34</f>
        <v>7950</v>
      </c>
      <c r="J38" s="38">
        <f t="shared" si="0"/>
        <v>20722.54</v>
      </c>
      <c r="K38" s="21"/>
      <c r="L38" s="21"/>
      <c r="M38" s="20">
        <f t="shared" si="1"/>
        <v>0</v>
      </c>
    </row>
    <row r="39" spans="1:13" ht="15.75" thickBot="1">
      <c r="A39" s="27" t="s">
        <v>22</v>
      </c>
      <c r="B39" s="28" t="s">
        <v>10</v>
      </c>
      <c r="C39" s="29">
        <v>109</v>
      </c>
      <c r="D39" s="29" t="s">
        <v>2</v>
      </c>
      <c r="E39" s="30">
        <v>2300</v>
      </c>
      <c r="F39" s="30"/>
      <c r="G39" s="30">
        <v>35</v>
      </c>
      <c r="H39" s="31">
        <f>[1]Nuove!J35+[1]Nuove!M35</f>
        <v>34380</v>
      </c>
      <c r="I39" s="31">
        <f>[1]Nuove!N35</f>
        <v>40000</v>
      </c>
      <c r="J39" s="32">
        <f t="shared" si="0"/>
        <v>74380</v>
      </c>
      <c r="K39" s="21"/>
      <c r="L39" s="21"/>
      <c r="M39" s="20">
        <f t="shared" si="1"/>
        <v>0</v>
      </c>
    </row>
    <row r="40" spans="1:13" ht="15.75" thickBot="1">
      <c r="A40" s="4" t="s">
        <v>22</v>
      </c>
      <c r="B40" s="1" t="s">
        <v>10</v>
      </c>
      <c r="C40" s="2">
        <v>109</v>
      </c>
      <c r="D40" s="2" t="s">
        <v>2</v>
      </c>
      <c r="E40" s="5">
        <v>2300</v>
      </c>
      <c r="F40" s="5"/>
      <c r="G40" s="5">
        <v>35</v>
      </c>
      <c r="H40" s="3">
        <f>[1]Nuove!J36+[1]Nuove!M36</f>
        <v>34380</v>
      </c>
      <c r="I40" s="3">
        <f>[1]Nuove!N36</f>
        <v>40000</v>
      </c>
      <c r="J40" s="25">
        <f t="shared" si="0"/>
        <v>74380</v>
      </c>
      <c r="K40" s="21"/>
      <c r="L40" s="21"/>
      <c r="M40" s="20">
        <f t="shared" si="1"/>
        <v>0</v>
      </c>
    </row>
    <row r="41" spans="1:13" ht="15.75" thickBot="1">
      <c r="A41" s="4" t="s">
        <v>22</v>
      </c>
      <c r="B41" s="1" t="s">
        <v>10</v>
      </c>
      <c r="C41" s="2">
        <v>109</v>
      </c>
      <c r="D41" s="2" t="s">
        <v>2</v>
      </c>
      <c r="E41" s="5">
        <v>2300</v>
      </c>
      <c r="F41" s="5"/>
      <c r="G41" s="5">
        <v>35</v>
      </c>
      <c r="H41" s="3">
        <f>[1]Nuove!J37+[1]Nuove!M37</f>
        <v>34380</v>
      </c>
      <c r="I41" s="3">
        <f>[1]Nuove!N37</f>
        <v>40000</v>
      </c>
      <c r="J41" s="25">
        <f t="shared" si="0"/>
        <v>74380</v>
      </c>
      <c r="K41" s="21"/>
      <c r="L41" s="21"/>
      <c r="M41" s="20">
        <f t="shared" si="1"/>
        <v>0</v>
      </c>
    </row>
    <row r="42" spans="1:13" ht="15.75" thickBot="1">
      <c r="A42" s="4" t="s">
        <v>22</v>
      </c>
      <c r="B42" s="1" t="s">
        <v>10</v>
      </c>
      <c r="C42" s="2">
        <v>109</v>
      </c>
      <c r="D42" s="2" t="s">
        <v>2</v>
      </c>
      <c r="E42" s="5">
        <v>2300</v>
      </c>
      <c r="F42" s="5"/>
      <c r="G42" s="5">
        <v>35</v>
      </c>
      <c r="H42" s="3">
        <f>[1]Nuove!J38+[1]Nuove!M38</f>
        <v>34380</v>
      </c>
      <c r="I42" s="3">
        <f>[1]Nuove!N38</f>
        <v>40000</v>
      </c>
      <c r="J42" s="25">
        <f t="shared" si="0"/>
        <v>74380</v>
      </c>
      <c r="K42" s="21"/>
      <c r="L42" s="21"/>
      <c r="M42" s="20">
        <f t="shared" si="1"/>
        <v>0</v>
      </c>
    </row>
    <row r="43" spans="1:13" ht="15.75" thickBot="1">
      <c r="A43" s="4" t="s">
        <v>22</v>
      </c>
      <c r="B43" s="1" t="s">
        <v>10</v>
      </c>
      <c r="C43" s="2">
        <v>109</v>
      </c>
      <c r="D43" s="2" t="s">
        <v>2</v>
      </c>
      <c r="E43" s="5">
        <v>2300</v>
      </c>
      <c r="F43" s="5"/>
      <c r="G43" s="5">
        <v>35</v>
      </c>
      <c r="H43" s="3">
        <f>[1]Nuove!J39+[1]Nuove!M39</f>
        <v>34380</v>
      </c>
      <c r="I43" s="3">
        <f>[1]Nuove!N39</f>
        <v>40000</v>
      </c>
      <c r="J43" s="25">
        <f t="shared" si="0"/>
        <v>74380</v>
      </c>
      <c r="K43" s="21"/>
      <c r="L43" s="21"/>
      <c r="M43" s="20">
        <f t="shared" si="1"/>
        <v>0</v>
      </c>
    </row>
    <row r="44" spans="1:13" ht="15.75" thickBot="1">
      <c r="A44" s="4" t="s">
        <v>22</v>
      </c>
      <c r="B44" s="1" t="s">
        <v>10</v>
      </c>
      <c r="C44" s="2">
        <v>109</v>
      </c>
      <c r="D44" s="2" t="s">
        <v>2</v>
      </c>
      <c r="E44" s="5">
        <v>2300</v>
      </c>
      <c r="F44" s="5"/>
      <c r="G44" s="5">
        <v>35</v>
      </c>
      <c r="H44" s="3">
        <f>[1]Nuove!J40+[1]Nuove!M40</f>
        <v>34380</v>
      </c>
      <c r="I44" s="3">
        <f>[1]Nuove!N40</f>
        <v>40000</v>
      </c>
      <c r="J44" s="25">
        <f t="shared" si="0"/>
        <v>74380</v>
      </c>
      <c r="K44" s="21"/>
      <c r="L44" s="21"/>
      <c r="M44" s="20">
        <f t="shared" si="1"/>
        <v>0</v>
      </c>
    </row>
    <row r="45" spans="1:13" ht="15.75" thickBot="1">
      <c r="A45" s="33" t="s">
        <v>22</v>
      </c>
      <c r="B45" s="34" t="s">
        <v>10</v>
      </c>
      <c r="C45" s="35">
        <v>109</v>
      </c>
      <c r="D45" s="35" t="s">
        <v>2</v>
      </c>
      <c r="E45" s="36">
        <v>2300</v>
      </c>
      <c r="F45" s="36"/>
      <c r="G45" s="36">
        <v>35</v>
      </c>
      <c r="H45" s="37">
        <f>[1]Nuove!J41+[1]Nuove!M41</f>
        <v>34380</v>
      </c>
      <c r="I45" s="37">
        <f>[1]Nuove!N41</f>
        <v>40000</v>
      </c>
      <c r="J45" s="38">
        <f t="shared" si="0"/>
        <v>74380</v>
      </c>
      <c r="K45" s="21"/>
      <c r="L45" s="21"/>
      <c r="M45" s="20">
        <f t="shared" si="1"/>
        <v>0</v>
      </c>
    </row>
    <row r="46" spans="1:13" ht="23.25" thickBot="1">
      <c r="A46" s="27" t="s">
        <v>23</v>
      </c>
      <c r="B46" s="39" t="s">
        <v>39</v>
      </c>
      <c r="C46" s="29">
        <v>176</v>
      </c>
      <c r="D46" s="29" t="s">
        <v>2</v>
      </c>
      <c r="E46" s="30">
        <v>1968</v>
      </c>
      <c r="F46" s="30">
        <v>20</v>
      </c>
      <c r="G46" s="30"/>
      <c r="H46" s="31">
        <f>[1]Nuove!J46+[1]Nuove!M46</f>
        <v>40065.573770491806</v>
      </c>
      <c r="I46" s="31">
        <f>[1]Nuove!N46</f>
        <v>11100</v>
      </c>
      <c r="J46" s="32">
        <f t="shared" si="0"/>
        <v>51165.573770491806</v>
      </c>
      <c r="K46" s="21"/>
      <c r="L46" s="21"/>
      <c r="M46" s="20">
        <f t="shared" si="1"/>
        <v>0</v>
      </c>
    </row>
    <row r="47" spans="1:13" ht="23.25" thickBot="1">
      <c r="A47" s="4" t="s">
        <v>23</v>
      </c>
      <c r="B47" s="22" t="s">
        <v>39</v>
      </c>
      <c r="C47" s="2">
        <v>176</v>
      </c>
      <c r="D47" s="2" t="s">
        <v>2</v>
      </c>
      <c r="E47" s="5">
        <v>1968</v>
      </c>
      <c r="F47" s="5">
        <v>20</v>
      </c>
      <c r="G47" s="5"/>
      <c r="H47" s="3">
        <f>[1]Nuove!J47+[1]Nuove!M47</f>
        <v>40065.573770491806</v>
      </c>
      <c r="I47" s="3">
        <f>[1]Nuove!N47</f>
        <v>11100</v>
      </c>
      <c r="J47" s="25">
        <f t="shared" si="0"/>
        <v>51165.573770491806</v>
      </c>
      <c r="K47" s="21"/>
      <c r="L47" s="21"/>
      <c r="M47" s="20">
        <f t="shared" si="1"/>
        <v>0</v>
      </c>
    </row>
    <row r="48" spans="1:13" ht="23.25" thickBot="1">
      <c r="A48" s="4" t="s">
        <v>23</v>
      </c>
      <c r="B48" s="22" t="s">
        <v>39</v>
      </c>
      <c r="C48" s="2">
        <v>176</v>
      </c>
      <c r="D48" s="2" t="s">
        <v>2</v>
      </c>
      <c r="E48" s="5">
        <v>1968</v>
      </c>
      <c r="F48" s="5">
        <v>20</v>
      </c>
      <c r="G48" s="5"/>
      <c r="H48" s="3">
        <f>[1]Nuove!J48+[1]Nuove!M48</f>
        <v>40065.573770491806</v>
      </c>
      <c r="I48" s="3">
        <f>[1]Nuove!N48</f>
        <v>11100</v>
      </c>
      <c r="J48" s="25">
        <f t="shared" si="0"/>
        <v>51165.573770491806</v>
      </c>
      <c r="K48" s="21"/>
      <c r="L48" s="21"/>
      <c r="M48" s="20">
        <f t="shared" si="1"/>
        <v>0</v>
      </c>
    </row>
    <row r="49" spans="1:13" ht="23.25" thickBot="1">
      <c r="A49" s="4" t="s">
        <v>23</v>
      </c>
      <c r="B49" s="22" t="s">
        <v>39</v>
      </c>
      <c r="C49" s="2">
        <v>176</v>
      </c>
      <c r="D49" s="2" t="s">
        <v>2</v>
      </c>
      <c r="E49" s="5">
        <v>1968</v>
      </c>
      <c r="F49" s="5">
        <v>20</v>
      </c>
      <c r="G49" s="5"/>
      <c r="H49" s="3">
        <f>[1]Nuove!J49+[1]Nuove!M49</f>
        <v>40065.573770491806</v>
      </c>
      <c r="I49" s="3">
        <f>[1]Nuove!N49</f>
        <v>11100</v>
      </c>
      <c r="J49" s="25">
        <f t="shared" si="0"/>
        <v>51165.573770491806</v>
      </c>
      <c r="K49" s="21"/>
      <c r="L49" s="21"/>
      <c r="M49" s="20">
        <f t="shared" si="1"/>
        <v>0</v>
      </c>
    </row>
    <row r="50" spans="1:13" ht="23.25" thickBot="1">
      <c r="A50" s="4" t="s">
        <v>23</v>
      </c>
      <c r="B50" s="22" t="s">
        <v>39</v>
      </c>
      <c r="C50" s="2">
        <v>176</v>
      </c>
      <c r="D50" s="2" t="s">
        <v>2</v>
      </c>
      <c r="E50" s="5">
        <v>1968</v>
      </c>
      <c r="F50" s="5">
        <v>20</v>
      </c>
      <c r="G50" s="5"/>
      <c r="H50" s="3">
        <f>[1]Nuove!J50+[1]Nuove!M50</f>
        <v>40065.573770491806</v>
      </c>
      <c r="I50" s="3">
        <f>[1]Nuove!N50</f>
        <v>11100</v>
      </c>
      <c r="J50" s="25">
        <f t="shared" si="0"/>
        <v>51165.573770491806</v>
      </c>
      <c r="K50" s="21"/>
      <c r="L50" s="21"/>
      <c r="M50" s="20">
        <f t="shared" si="1"/>
        <v>0</v>
      </c>
    </row>
    <row r="51" spans="1:13" ht="23.25" thickBot="1">
      <c r="A51" s="4" t="s">
        <v>23</v>
      </c>
      <c r="B51" s="22" t="s">
        <v>39</v>
      </c>
      <c r="C51" s="2">
        <v>176</v>
      </c>
      <c r="D51" s="2" t="s">
        <v>2</v>
      </c>
      <c r="E51" s="5">
        <v>1968</v>
      </c>
      <c r="F51" s="5">
        <v>20</v>
      </c>
      <c r="G51" s="5"/>
      <c r="H51" s="3">
        <f>[1]Nuove!J51+[1]Nuove!M51</f>
        <v>40065.573770491806</v>
      </c>
      <c r="I51" s="3">
        <f>[1]Nuove!N51</f>
        <v>11100</v>
      </c>
      <c r="J51" s="25">
        <f t="shared" si="0"/>
        <v>51165.573770491806</v>
      </c>
      <c r="K51" s="21"/>
      <c r="L51" s="21"/>
      <c r="M51" s="20">
        <f t="shared" si="1"/>
        <v>0</v>
      </c>
    </row>
    <row r="52" spans="1:13" ht="23.25" thickBot="1">
      <c r="A52" s="4" t="s">
        <v>23</v>
      </c>
      <c r="B52" s="22" t="s">
        <v>39</v>
      </c>
      <c r="C52" s="2">
        <v>176</v>
      </c>
      <c r="D52" s="2" t="s">
        <v>2</v>
      </c>
      <c r="E52" s="5">
        <v>1968</v>
      </c>
      <c r="F52" s="5">
        <v>20</v>
      </c>
      <c r="G52" s="5"/>
      <c r="H52" s="3">
        <f>[1]Nuove!J52+[1]Nuove!M52</f>
        <v>40065.573770491806</v>
      </c>
      <c r="I52" s="3">
        <f>[1]Nuove!N52</f>
        <v>11100</v>
      </c>
      <c r="J52" s="25">
        <f t="shared" si="0"/>
        <v>51165.573770491806</v>
      </c>
      <c r="K52" s="21"/>
      <c r="L52" s="21"/>
      <c r="M52" s="20">
        <f t="shared" si="1"/>
        <v>0</v>
      </c>
    </row>
    <row r="53" spans="1:13" ht="23.25" thickBot="1">
      <c r="A53" s="13" t="s">
        <v>23</v>
      </c>
      <c r="B53" s="23" t="s">
        <v>39</v>
      </c>
      <c r="C53" s="14">
        <v>176</v>
      </c>
      <c r="D53" s="14" t="s">
        <v>2</v>
      </c>
      <c r="E53" s="15">
        <v>1968</v>
      </c>
      <c r="F53" s="15">
        <v>20</v>
      </c>
      <c r="G53" s="15"/>
      <c r="H53" s="16">
        <f>[1]Nuove!J53+[1]Nuove!M53</f>
        <v>40065.573770491806</v>
      </c>
      <c r="I53" s="16">
        <f>[1]Nuove!N53</f>
        <v>11100</v>
      </c>
      <c r="J53" s="26">
        <f t="shared" si="0"/>
        <v>51165.573770491806</v>
      </c>
      <c r="K53" s="42"/>
      <c r="L53" s="42"/>
      <c r="M53" s="20">
        <f t="shared" si="1"/>
        <v>0</v>
      </c>
    </row>
    <row r="54" spans="1:13" ht="15.75" thickBot="1">
      <c r="A54" s="19" t="s">
        <v>31</v>
      </c>
      <c r="B54" s="11" t="s">
        <v>34</v>
      </c>
      <c r="C54" s="10"/>
      <c r="D54" s="10"/>
      <c r="E54" s="10"/>
      <c r="F54" s="10"/>
      <c r="G54" s="10"/>
      <c r="H54" s="18"/>
      <c r="I54" s="18"/>
      <c r="J54" s="18"/>
      <c r="K54" s="17"/>
      <c r="L54" s="45"/>
      <c r="M54" s="21">
        <f>SUM(M7:M53)</f>
        <v>0</v>
      </c>
    </row>
    <row r="55" spans="1:13" ht="15.75" thickBot="1">
      <c r="A55" s="19" t="s">
        <v>32</v>
      </c>
      <c r="B55" s="11" t="s">
        <v>36</v>
      </c>
      <c r="C55" s="10"/>
      <c r="D55" s="10"/>
      <c r="E55" s="10"/>
      <c r="F55" s="10"/>
      <c r="G55" s="10"/>
      <c r="H55" s="10"/>
      <c r="I55" s="10"/>
      <c r="J55" s="10"/>
      <c r="K55" s="9"/>
      <c r="L55" s="40"/>
      <c r="M55" s="41" t="s">
        <v>50</v>
      </c>
    </row>
    <row r="56" spans="1:13" ht="15.75" thickBot="1">
      <c r="A56" s="19" t="s">
        <v>33</v>
      </c>
      <c r="B56" s="11" t="s">
        <v>38</v>
      </c>
      <c r="C56" s="10"/>
      <c r="D56" s="10"/>
      <c r="E56" s="10"/>
      <c r="F56" s="10"/>
      <c r="G56" s="10"/>
      <c r="H56" s="10"/>
      <c r="I56" s="10"/>
      <c r="J56" s="10"/>
      <c r="K56" s="40"/>
      <c r="L56" s="40"/>
      <c r="M56" s="42" t="s">
        <v>44</v>
      </c>
    </row>
    <row r="57" spans="1:13" ht="15.75" thickBot="1">
      <c r="A57" s="19" t="s">
        <v>37</v>
      </c>
      <c r="B57" s="11" t="s">
        <v>35</v>
      </c>
      <c r="C57" s="10" t="s">
        <v>49</v>
      </c>
      <c r="D57" s="10"/>
      <c r="E57" s="10"/>
      <c r="F57" s="10"/>
      <c r="G57" s="10"/>
      <c r="H57" s="10"/>
      <c r="I57" s="10"/>
      <c r="J57" s="10"/>
      <c r="K57" s="9"/>
      <c r="L57" s="40"/>
      <c r="M57" s="42" t="s">
        <v>51</v>
      </c>
    </row>
    <row r="59" spans="1:13">
      <c r="A59" s="48" t="s">
        <v>52</v>
      </c>
      <c r="B59" t="s">
        <v>53</v>
      </c>
    </row>
    <row r="60" spans="1:13">
      <c r="B60" s="43" t="s">
        <v>45</v>
      </c>
    </row>
    <row r="61" spans="1:13" ht="255">
      <c r="B61" s="44" t="s">
        <v>59</v>
      </c>
    </row>
    <row r="62" spans="1:13">
      <c r="M62" s="6"/>
    </row>
    <row r="63" spans="1:13">
      <c r="B63" t="s">
        <v>46</v>
      </c>
    </row>
    <row r="64" spans="1:13">
      <c r="B64" t="s">
        <v>47</v>
      </c>
    </row>
    <row r="65" spans="2:2" ht="140.25">
      <c r="B65" s="49" t="s">
        <v>54</v>
      </c>
    </row>
    <row r="66" spans="2:2">
      <c r="B66" t="s">
        <v>48</v>
      </c>
    </row>
  </sheetData>
  <pageMargins left="0.70866141732283472" right="0.70866141732283472" top="0.74803149606299213" bottom="0.74803149606299213" header="0.31496062992125984" footer="0.31496062992125984"/>
  <pageSetup paperSize="9" scale="67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Lista dei servizi (RC+Ard) - sc</vt:lpstr>
      <vt:lpstr>Foglio1</vt:lpstr>
    </vt:vector>
  </TitlesOfParts>
  <Company>CAV-SPA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Rossano Ranzato</dc:creator>
  <cp:lastModifiedBy>Lino Tosatto</cp:lastModifiedBy>
  <cp:lastPrinted>2016-10-18T10:27:00Z</cp:lastPrinted>
  <dcterms:created xsi:type="dcterms:W3CDTF">2016-01-29T16:00:31Z</dcterms:created>
  <dcterms:modified xsi:type="dcterms:W3CDTF">2016-10-18T10:30:04Z</dcterms:modified>
</cp:coreProperties>
</file>